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/>
  </bookViews>
  <sheets>
    <sheet name="Stats générales" sheetId="1" r:id="rId1"/>
  </sheets>
  <definedNames>
    <definedName name="_xlnm._FilterDatabase" localSheetId="0" hidden="1">'Stats générales'!#REF!</definedName>
    <definedName name="_xlnm.Print_Titles" localSheetId="0">'Stats générales'!$1:$1</definedName>
    <definedName name="_xlnm.Print_Area" localSheetId="0">'Stats générales'!#REF!</definedName>
  </definedNames>
  <calcPr calcId="125725"/>
  <fileRecoveryPr repairLoad="1"/>
</workbook>
</file>

<file path=xl/calcChain.xml><?xml version="1.0" encoding="utf-8"?>
<calcChain xmlns="http://schemas.openxmlformats.org/spreadsheetml/2006/main">
  <c r="P157" i="1"/>
  <c r="P121"/>
  <c r="N121"/>
  <c r="O121" s="1"/>
  <c r="M121"/>
  <c r="P120"/>
  <c r="N120"/>
  <c r="O120" s="1"/>
  <c r="M120"/>
  <c r="P112"/>
  <c r="N112"/>
  <c r="O112" s="1"/>
  <c r="M112"/>
  <c r="P97"/>
  <c r="N97"/>
  <c r="O97" s="1"/>
  <c r="M97"/>
  <c r="P90"/>
  <c r="N90"/>
  <c r="O90" s="1"/>
  <c r="M90"/>
  <c r="P80"/>
  <c r="N80"/>
  <c r="O80" s="1"/>
  <c r="M80"/>
  <c r="P44"/>
  <c r="N44"/>
  <c r="O44" s="1"/>
  <c r="M44"/>
  <c r="N147"/>
  <c r="O147" s="1"/>
  <c r="M147"/>
  <c r="P147"/>
  <c r="P7"/>
  <c r="N7"/>
  <c r="O7" s="1"/>
  <c r="M7"/>
  <c r="P13"/>
  <c r="N13"/>
  <c r="O13" s="1"/>
  <c r="M13"/>
  <c r="L217"/>
  <c r="K217"/>
  <c r="J217"/>
  <c r="I217"/>
  <c r="H217"/>
  <c r="G217"/>
  <c r="F217"/>
  <c r="E217"/>
  <c r="D217"/>
  <c r="C217"/>
  <c r="P211"/>
  <c r="N211"/>
  <c r="O211" s="1"/>
  <c r="M211"/>
  <c r="P215"/>
  <c r="N215"/>
  <c r="O215" s="1"/>
  <c r="M215"/>
  <c r="P206"/>
  <c r="N206"/>
  <c r="O206" s="1"/>
  <c r="M206"/>
  <c r="P207"/>
  <c r="N207"/>
  <c r="O207" s="1"/>
  <c r="M207"/>
  <c r="P214"/>
  <c r="N214"/>
  <c r="O214" s="1"/>
  <c r="M214"/>
  <c r="P210"/>
  <c r="N210"/>
  <c r="O210" s="1"/>
  <c r="M210"/>
  <c r="P213"/>
  <c r="N213"/>
  <c r="O213" s="1"/>
  <c r="M213"/>
  <c r="P209"/>
  <c r="N209"/>
  <c r="O209" s="1"/>
  <c r="M209"/>
  <c r="P212"/>
  <c r="N212"/>
  <c r="O212" s="1"/>
  <c r="M212"/>
  <c r="P204"/>
  <c r="N204"/>
  <c r="O204" s="1"/>
  <c r="M204"/>
  <c r="P205"/>
  <c r="N205"/>
  <c r="O205" s="1"/>
  <c r="M205"/>
  <c r="P208"/>
  <c r="N208"/>
  <c r="O208" s="1"/>
  <c r="M208"/>
  <c r="L200"/>
  <c r="K200"/>
  <c r="J200"/>
  <c r="I200"/>
  <c r="H200"/>
  <c r="G200"/>
  <c r="F200"/>
  <c r="E200"/>
  <c r="D200"/>
  <c r="C200"/>
  <c r="P193"/>
  <c r="N193"/>
  <c r="O193" s="1"/>
  <c r="M193"/>
  <c r="P198"/>
  <c r="N198"/>
  <c r="O198" s="1"/>
  <c r="M198"/>
  <c r="P189"/>
  <c r="N189"/>
  <c r="O189" s="1"/>
  <c r="M189"/>
  <c r="P190"/>
  <c r="N190"/>
  <c r="O190" s="1"/>
  <c r="M190"/>
  <c r="P192"/>
  <c r="N192"/>
  <c r="O192" s="1"/>
  <c r="M192"/>
  <c r="P197"/>
  <c r="N197"/>
  <c r="O197" s="1"/>
  <c r="M197"/>
  <c r="P195"/>
  <c r="N195"/>
  <c r="O195" s="1"/>
  <c r="M195"/>
  <c r="P194"/>
  <c r="N194"/>
  <c r="O194" s="1"/>
  <c r="M194"/>
  <c r="P196"/>
  <c r="N196"/>
  <c r="O196" s="1"/>
  <c r="M196"/>
  <c r="P187"/>
  <c r="N187"/>
  <c r="O187" s="1"/>
  <c r="M187"/>
  <c r="P188"/>
  <c r="N188"/>
  <c r="O188" s="1"/>
  <c r="M188"/>
  <c r="P191"/>
  <c r="N191"/>
  <c r="O191" s="1"/>
  <c r="M191"/>
  <c r="L166"/>
  <c r="K166"/>
  <c r="J166"/>
  <c r="I166"/>
  <c r="H166"/>
  <c r="G166"/>
  <c r="F166"/>
  <c r="E166"/>
  <c r="D166"/>
  <c r="C166"/>
  <c r="P159"/>
  <c r="N159"/>
  <c r="O159" s="1"/>
  <c r="M159"/>
  <c r="P163"/>
  <c r="N163"/>
  <c r="O163" s="1"/>
  <c r="M163"/>
  <c r="P156"/>
  <c r="N156"/>
  <c r="O156" s="1"/>
  <c r="M156"/>
  <c r="P153"/>
  <c r="N153"/>
  <c r="O153" s="1"/>
  <c r="M153"/>
  <c r="P161"/>
  <c r="N161"/>
  <c r="O161" s="1"/>
  <c r="M161"/>
  <c r="P162"/>
  <c r="N162"/>
  <c r="O162" s="1"/>
  <c r="M162"/>
  <c r="P164"/>
  <c r="N164"/>
  <c r="O164" s="1"/>
  <c r="M164"/>
  <c r="N157"/>
  <c r="O157" s="1"/>
  <c r="M157"/>
  <c r="P160"/>
  <c r="N160"/>
  <c r="O160" s="1"/>
  <c r="M160"/>
  <c r="P154"/>
  <c r="N154"/>
  <c r="O154" s="1"/>
  <c r="M154"/>
  <c r="P155"/>
  <c r="N155"/>
  <c r="O155" s="1"/>
  <c r="M155"/>
  <c r="P158"/>
  <c r="N158"/>
  <c r="O158" s="1"/>
  <c r="M158"/>
  <c r="P127"/>
  <c r="N127"/>
  <c r="O127" s="1"/>
  <c r="M127"/>
  <c r="L132"/>
  <c r="K132"/>
  <c r="J132"/>
  <c r="I132"/>
  <c r="H132"/>
  <c r="G132"/>
  <c r="F132"/>
  <c r="E132"/>
  <c r="D132"/>
  <c r="C132"/>
  <c r="P130"/>
  <c r="N130"/>
  <c r="O130" s="1"/>
  <c r="M130"/>
  <c r="P125"/>
  <c r="N125"/>
  <c r="O125" s="1"/>
  <c r="M125"/>
  <c r="P128"/>
  <c r="N128"/>
  <c r="O128" s="1"/>
  <c r="M128"/>
  <c r="P129"/>
  <c r="N129"/>
  <c r="O129" s="1"/>
  <c r="M129"/>
  <c r="P124"/>
  <c r="N124"/>
  <c r="O124" s="1"/>
  <c r="M124"/>
  <c r="P126"/>
  <c r="N126"/>
  <c r="O126" s="1"/>
  <c r="M126"/>
  <c r="P122"/>
  <c r="N122"/>
  <c r="O122" s="1"/>
  <c r="M122"/>
  <c r="P119"/>
  <c r="N119"/>
  <c r="O119" s="1"/>
  <c r="M119"/>
  <c r="P123"/>
  <c r="N123"/>
  <c r="O123" s="1"/>
  <c r="M123"/>
  <c r="L82"/>
  <c r="K82"/>
  <c r="J82"/>
  <c r="I82"/>
  <c r="H82"/>
  <c r="G82"/>
  <c r="F82"/>
  <c r="E82"/>
  <c r="D82"/>
  <c r="C82"/>
  <c r="P74"/>
  <c r="N74"/>
  <c r="O74" s="1"/>
  <c r="M74"/>
  <c r="P77"/>
  <c r="N77"/>
  <c r="O77" s="1"/>
  <c r="M77"/>
  <c r="P69"/>
  <c r="N69"/>
  <c r="O69" s="1"/>
  <c r="M69"/>
  <c r="P78"/>
  <c r="N78"/>
  <c r="O78" s="1"/>
  <c r="M78"/>
  <c r="P79"/>
  <c r="N79"/>
  <c r="O79" s="1"/>
  <c r="M79"/>
  <c r="P76"/>
  <c r="N76"/>
  <c r="O76" s="1"/>
  <c r="M76"/>
  <c r="P72"/>
  <c r="N72"/>
  <c r="O72" s="1"/>
  <c r="M72"/>
  <c r="P70"/>
  <c r="N70"/>
  <c r="O70" s="1"/>
  <c r="M70"/>
  <c r="P73"/>
  <c r="N73"/>
  <c r="O73" s="1"/>
  <c r="M73"/>
  <c r="P75"/>
  <c r="N75"/>
  <c r="O75" s="1"/>
  <c r="M75"/>
  <c r="P71"/>
  <c r="N71"/>
  <c r="O71" s="1"/>
  <c r="M71"/>
  <c r="L65"/>
  <c r="K65"/>
  <c r="J65"/>
  <c r="I65"/>
  <c r="H65"/>
  <c r="G65"/>
  <c r="F65"/>
  <c r="E65"/>
  <c r="D65"/>
  <c r="C65"/>
  <c r="P61"/>
  <c r="N61"/>
  <c r="O61" s="1"/>
  <c r="M61"/>
  <c r="P63"/>
  <c r="N63"/>
  <c r="O63" s="1"/>
  <c r="M63"/>
  <c r="P57"/>
  <c r="N57"/>
  <c r="O57" s="1"/>
  <c r="M57"/>
  <c r="P55"/>
  <c r="N55"/>
  <c r="O55" s="1"/>
  <c r="M55"/>
  <c r="P56"/>
  <c r="N56"/>
  <c r="O56" s="1"/>
  <c r="M56"/>
  <c r="P62"/>
  <c r="N62"/>
  <c r="O62" s="1"/>
  <c r="M62"/>
  <c r="P60"/>
  <c r="N60"/>
  <c r="O60" s="1"/>
  <c r="M60"/>
  <c r="P53"/>
  <c r="N53"/>
  <c r="O53" s="1"/>
  <c r="M53"/>
  <c r="P58"/>
  <c r="N58"/>
  <c r="O58" s="1"/>
  <c r="M58"/>
  <c r="P59"/>
  <c r="N59"/>
  <c r="O59" s="1"/>
  <c r="M59"/>
  <c r="P54"/>
  <c r="N54"/>
  <c r="O54" s="1"/>
  <c r="M54"/>
  <c r="P16"/>
  <c r="N16"/>
  <c r="O16" s="1"/>
  <c r="M16"/>
  <c r="L115"/>
  <c r="K115"/>
  <c r="J115"/>
  <c r="I115"/>
  <c r="H115"/>
  <c r="G115"/>
  <c r="F115"/>
  <c r="E115"/>
  <c r="D115"/>
  <c r="C115"/>
  <c r="P105"/>
  <c r="N105"/>
  <c r="O105" s="1"/>
  <c r="M105"/>
  <c r="P113"/>
  <c r="N113"/>
  <c r="O113" s="1"/>
  <c r="M113"/>
  <c r="P107"/>
  <c r="N107"/>
  <c r="O107" s="1"/>
  <c r="M107"/>
  <c r="P106"/>
  <c r="N106"/>
  <c r="O106" s="1"/>
  <c r="M106"/>
  <c r="P111"/>
  <c r="N111"/>
  <c r="O111" s="1"/>
  <c r="M111"/>
  <c r="P103"/>
  <c r="N103"/>
  <c r="O103" s="1"/>
  <c r="M103"/>
  <c r="P108"/>
  <c r="N108"/>
  <c r="O108" s="1"/>
  <c r="M108"/>
  <c r="P110"/>
  <c r="N110"/>
  <c r="O110" s="1"/>
  <c r="M110"/>
  <c r="P104"/>
  <c r="N104"/>
  <c r="O104" s="1"/>
  <c r="M104"/>
  <c r="P109"/>
  <c r="N109"/>
  <c r="O109" s="1"/>
  <c r="M109"/>
  <c r="L18"/>
  <c r="K18"/>
  <c r="J18"/>
  <c r="I18"/>
  <c r="H18"/>
  <c r="G18"/>
  <c r="F18"/>
  <c r="E18"/>
  <c r="D18"/>
  <c r="C18"/>
  <c r="P15"/>
  <c r="N15"/>
  <c r="O15" s="1"/>
  <c r="M15"/>
  <c r="P10"/>
  <c r="N10"/>
  <c r="O10" s="1"/>
  <c r="M10"/>
  <c r="P9"/>
  <c r="N9"/>
  <c r="O9" s="1"/>
  <c r="M9"/>
  <c r="P14"/>
  <c r="N14"/>
  <c r="O14" s="1"/>
  <c r="M14"/>
  <c r="P11"/>
  <c r="N11"/>
  <c r="O11" s="1"/>
  <c r="M11"/>
  <c r="P6"/>
  <c r="N6"/>
  <c r="O6" s="1"/>
  <c r="M6"/>
  <c r="P12"/>
  <c r="N12"/>
  <c r="O12" s="1"/>
  <c r="M12"/>
  <c r="P5"/>
  <c r="N5"/>
  <c r="O5" s="1"/>
  <c r="M5"/>
  <c r="P8"/>
  <c r="N8"/>
  <c r="O8" s="1"/>
  <c r="M8"/>
  <c r="P94"/>
  <c r="N94"/>
  <c r="O94" s="1"/>
  <c r="M94"/>
  <c r="P142"/>
  <c r="N142"/>
  <c r="O142" s="1"/>
  <c r="M142"/>
  <c r="N217" l="1"/>
  <c r="O217" s="1"/>
  <c r="M217"/>
  <c r="M166"/>
  <c r="N200"/>
  <c r="O200" s="1"/>
  <c r="N166"/>
  <c r="O166" s="1"/>
  <c r="P217"/>
  <c r="P166"/>
  <c r="M200"/>
  <c r="P200"/>
  <c r="M132"/>
  <c r="N132"/>
  <c r="O132" s="1"/>
  <c r="P132"/>
  <c r="N82"/>
  <c r="O82" s="1"/>
  <c r="P82"/>
  <c r="M82"/>
  <c r="M65"/>
  <c r="N65"/>
  <c r="O65" s="1"/>
  <c r="P65"/>
  <c r="M115"/>
  <c r="M18"/>
  <c r="N115"/>
  <c r="O115" s="1"/>
  <c r="P115"/>
  <c r="N18"/>
  <c r="O18" s="1"/>
  <c r="P18"/>
  <c r="P91"/>
  <c r="N91"/>
  <c r="O91" s="1"/>
  <c r="M91"/>
  <c r="P141"/>
  <c r="N141"/>
  <c r="O141" s="1"/>
  <c r="M141"/>
  <c r="P140"/>
  <c r="N140"/>
  <c r="O140" s="1"/>
  <c r="M140"/>
  <c r="P137" l="1"/>
  <c r="N137"/>
  <c r="O137" s="1"/>
  <c r="M137"/>
  <c r="N143"/>
  <c r="O143" s="1"/>
  <c r="M143"/>
  <c r="P143"/>
  <c r="N45"/>
  <c r="O45" s="1"/>
  <c r="M45"/>
  <c r="P45"/>
  <c r="P25"/>
  <c r="N25"/>
  <c r="O25" s="1"/>
  <c r="P27"/>
  <c r="N27"/>
  <c r="O27" s="1"/>
  <c r="P22"/>
  <c r="N22"/>
  <c r="O22" s="1"/>
  <c r="M25"/>
  <c r="M22"/>
  <c r="P89"/>
  <c r="N89"/>
  <c r="O89" s="1"/>
  <c r="M89"/>
  <c r="P96"/>
  <c r="N96"/>
  <c r="O96" s="1"/>
  <c r="M96"/>
  <c r="P170"/>
  <c r="N170"/>
  <c r="O170" s="1"/>
  <c r="M170"/>
  <c r="N146"/>
  <c r="O146" s="1"/>
  <c r="M146"/>
  <c r="P146"/>
  <c r="N177"/>
  <c r="O177" s="1"/>
  <c r="M177"/>
  <c r="P177"/>
  <c r="N37"/>
  <c r="O37" s="1"/>
  <c r="M37"/>
  <c r="P37"/>
  <c r="P180"/>
  <c r="N180"/>
  <c r="O180" s="1"/>
  <c r="M180"/>
  <c r="N144"/>
  <c r="O144" s="1"/>
  <c r="M144"/>
  <c r="P144"/>
  <c r="P47"/>
  <c r="N47"/>
  <c r="O47" s="1"/>
  <c r="P39"/>
  <c r="N39"/>
  <c r="O39" s="1"/>
  <c r="M39"/>
  <c r="M47"/>
  <c r="N87"/>
  <c r="O87" s="1"/>
  <c r="M87"/>
  <c r="P87"/>
  <c r="P172" l="1"/>
  <c r="N172"/>
  <c r="O172" s="1"/>
  <c r="M172"/>
  <c r="P176"/>
  <c r="N176"/>
  <c r="O176" s="1"/>
  <c r="M176"/>
  <c r="M29"/>
  <c r="N29"/>
  <c r="O29" s="1"/>
  <c r="P29"/>
  <c r="M24"/>
  <c r="M28"/>
  <c r="P24"/>
  <c r="N24"/>
  <c r="O24" s="1"/>
  <c r="P28"/>
  <c r="N28"/>
  <c r="O28" s="1"/>
  <c r="N181" l="1"/>
  <c r="O181" s="1"/>
  <c r="N178"/>
  <c r="M178"/>
  <c r="N175"/>
  <c r="O175" s="1"/>
  <c r="P173"/>
  <c r="N171"/>
  <c r="M179"/>
  <c r="K183"/>
  <c r="I183"/>
  <c r="N174"/>
  <c r="O174" s="1"/>
  <c r="E183"/>
  <c r="C183"/>
  <c r="N145"/>
  <c r="O145" s="1"/>
  <c r="M136"/>
  <c r="N139"/>
  <c r="O139" s="1"/>
  <c r="M139"/>
  <c r="M138"/>
  <c r="I149"/>
  <c r="E149"/>
  <c r="D149"/>
  <c r="N93"/>
  <c r="O93" s="1"/>
  <c r="N95"/>
  <c r="P95"/>
  <c r="D99"/>
  <c r="P86"/>
  <c r="E99"/>
  <c r="M93"/>
  <c r="M95"/>
  <c r="J99"/>
  <c r="I99"/>
  <c r="M42"/>
  <c r="N41"/>
  <c r="O41" s="1"/>
  <c r="M41"/>
  <c r="M40"/>
  <c r="M46"/>
  <c r="M43"/>
  <c r="N38"/>
  <c r="O38" s="1"/>
  <c r="M38"/>
  <c r="E49"/>
  <c r="M26"/>
  <c r="N30"/>
  <c r="O30" s="1"/>
  <c r="L33"/>
  <c r="D33"/>
  <c r="J183"/>
  <c r="P181"/>
  <c r="P178"/>
  <c r="N173"/>
  <c r="M173"/>
  <c r="M171"/>
  <c r="J149"/>
  <c r="P145"/>
  <c r="P136"/>
  <c r="N136"/>
  <c r="O136" s="1"/>
  <c r="P139"/>
  <c r="P138"/>
  <c r="P93"/>
  <c r="L49"/>
  <c r="J49"/>
  <c r="H49"/>
  <c r="D49"/>
  <c r="P42"/>
  <c r="N42"/>
  <c r="O42" s="1"/>
  <c r="P40"/>
  <c r="N40"/>
  <c r="O40" s="1"/>
  <c r="P46"/>
  <c r="N46"/>
  <c r="O46" s="1"/>
  <c r="N43"/>
  <c r="O43" s="1"/>
  <c r="I33"/>
  <c r="E33"/>
  <c r="N179" l="1"/>
  <c r="O179" s="1"/>
  <c r="L183"/>
  <c r="H183"/>
  <c r="P175"/>
  <c r="P171"/>
  <c r="P174"/>
  <c r="O171"/>
  <c r="O173"/>
  <c r="O178"/>
  <c r="F183"/>
  <c r="P179"/>
  <c r="D183"/>
  <c r="L149"/>
  <c r="K149"/>
  <c r="H149"/>
  <c r="M145"/>
  <c r="G149"/>
  <c r="F149"/>
  <c r="C149"/>
  <c r="K99"/>
  <c r="H99"/>
  <c r="P92"/>
  <c r="N88"/>
  <c r="O88" s="1"/>
  <c r="G99"/>
  <c r="O95"/>
  <c r="P88"/>
  <c r="M88"/>
  <c r="F99"/>
  <c r="M92"/>
  <c r="C99"/>
  <c r="K49"/>
  <c r="I49"/>
  <c r="P41"/>
  <c r="P43"/>
  <c r="G49"/>
  <c r="P38"/>
  <c r="F49"/>
  <c r="C49"/>
  <c r="N23"/>
  <c r="O23" s="1"/>
  <c r="N31"/>
  <c r="O31" s="1"/>
  <c r="K33"/>
  <c r="H33"/>
  <c r="P26"/>
  <c r="N26"/>
  <c r="O26" s="1"/>
  <c r="P30"/>
  <c r="M27"/>
  <c r="F33"/>
  <c r="C33"/>
  <c r="M174"/>
  <c r="M175"/>
  <c r="M181"/>
  <c r="G183"/>
  <c r="N138"/>
  <c r="O138" s="1"/>
  <c r="N86"/>
  <c r="O86" s="1"/>
  <c r="N92"/>
  <c r="O92" s="1"/>
  <c r="L99"/>
  <c r="M86"/>
  <c r="P23"/>
  <c r="J33"/>
  <c r="M23"/>
  <c r="M30"/>
  <c r="M31"/>
  <c r="G33"/>
  <c r="P31"/>
  <c r="M149" l="1"/>
  <c r="N149"/>
  <c r="P183"/>
  <c r="P149"/>
  <c r="N99"/>
  <c r="P99"/>
  <c r="M99"/>
  <c r="N49"/>
  <c r="P49"/>
  <c r="M49"/>
  <c r="P33"/>
  <c r="N183"/>
  <c r="M183"/>
  <c r="N33"/>
  <c r="M33"/>
  <c r="O183" l="1"/>
  <c r="O149"/>
  <c r="O99"/>
  <c r="O49"/>
  <c r="O33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0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0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0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0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0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0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0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0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0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0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0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0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35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5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5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5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5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5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5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5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5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5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5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5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5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5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5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5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1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6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6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6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6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6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6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6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6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6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6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6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6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6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8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8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8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8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8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8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8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8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8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8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8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8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8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84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0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0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0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0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0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0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0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0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0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0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0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0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0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01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1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1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1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1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1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1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1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1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1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1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1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1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1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3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3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3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3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3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3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3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3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3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3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3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3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3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4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5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5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5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5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5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5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5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5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5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5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5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5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51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68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68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68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68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68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68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68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68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68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68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68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68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8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68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68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85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85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85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85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85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85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85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85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85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85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85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85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5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85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85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0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0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0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0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0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0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0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0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0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0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0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0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0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02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<sst xmlns="http://schemas.openxmlformats.org/spreadsheetml/2006/main" count="386" uniqueCount="97">
  <si>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</si>
  <si>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</si>
  <si>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</si>
  <si>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</si>
  <si>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</si>
  <si>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</si>
  <si>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</si>
  <si>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</si>
  <si>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</si>
  <si>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</si>
  <si>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Cote</t>
  </si>
  <si>
    <t>Bobby</t>
  </si>
  <si>
    <t>Philippe</t>
  </si>
  <si>
    <t xml:space="preserve">Nom </t>
  </si>
  <si>
    <t>BB</t>
  </si>
  <si>
    <t>Nom</t>
  </si>
  <si>
    <t>PJ</t>
  </si>
  <si>
    <t>Ligue des Platozoïdes</t>
  </si>
  <si>
    <t>BS</t>
  </si>
  <si>
    <t>Lesly</t>
  </si>
  <si>
    <t>Annie G.</t>
  </si>
  <si>
    <t>PT</t>
  </si>
  <si>
    <t>Puiss</t>
  </si>
  <si>
    <t>Benibo</t>
  </si>
  <si>
    <t>Patrick</t>
  </si>
  <si>
    <t>Steve</t>
  </si>
  <si>
    <t>Fred</t>
  </si>
  <si>
    <t>Christian</t>
  </si>
  <si>
    <t>Mario J.</t>
  </si>
  <si>
    <t>Alain L.</t>
  </si>
  <si>
    <t>Thierry</t>
  </si>
  <si>
    <t>Etienne</t>
  </si>
  <si>
    <t>Vincent</t>
  </si>
  <si>
    <t>Simon</t>
  </si>
  <si>
    <t>Richard</t>
  </si>
  <si>
    <t xml:space="preserve">Steve </t>
  </si>
  <si>
    <t>Amélie</t>
  </si>
  <si>
    <t>Dominic</t>
  </si>
  <si>
    <t>Mélanie</t>
  </si>
  <si>
    <t>Alex</t>
  </si>
  <si>
    <t>Annie B.</t>
  </si>
  <si>
    <t>Marie-Hélène</t>
  </si>
  <si>
    <t>Coco</t>
  </si>
  <si>
    <t>Michel</t>
  </si>
  <si>
    <t>Guylaine</t>
  </si>
  <si>
    <t>Louis</t>
  </si>
  <si>
    <t>Jocelyn</t>
  </si>
  <si>
    <t>Jean</t>
  </si>
  <si>
    <t>Yan</t>
  </si>
  <si>
    <t>Marc H.</t>
  </si>
  <si>
    <t>Ti-Pard</t>
  </si>
  <si>
    <t>Patricio</t>
  </si>
  <si>
    <t>Sebastien</t>
  </si>
  <si>
    <t>Nora</t>
  </si>
  <si>
    <t>Joel</t>
  </si>
  <si>
    <t>Steven</t>
  </si>
  <si>
    <t>M.A.Dolbec</t>
  </si>
  <si>
    <t>Christine</t>
  </si>
  <si>
    <t>Sylvain</t>
  </si>
  <si>
    <t>Isabelle</t>
  </si>
  <si>
    <t>Eric F.</t>
  </si>
  <si>
    <t>Alain D.</t>
  </si>
  <si>
    <t>Julien</t>
  </si>
  <si>
    <t>Robert</t>
  </si>
  <si>
    <t>Maxime</t>
  </si>
  <si>
    <t>Myriam</t>
  </si>
  <si>
    <t>Eric</t>
  </si>
  <si>
    <t>Guillaume</t>
  </si>
  <si>
    <t>Mathieu</t>
  </si>
  <si>
    <t>Julie C.</t>
  </si>
  <si>
    <t>Julie L.</t>
  </si>
  <si>
    <t>Suzie</t>
  </si>
  <si>
    <t>Verres Stérilisés Vs Fonderie</t>
  </si>
  <si>
    <t>Rebels Vs Boréale</t>
  </si>
  <si>
    <t>Boréale vs Rebels</t>
  </si>
  <si>
    <t>La Fonderie Vs Verres Stérilisés</t>
  </si>
  <si>
    <t>Retrait Auto</t>
  </si>
  <si>
    <t>Bulls vs Boréale</t>
  </si>
  <si>
    <t>Rebels Vs Fonderie</t>
  </si>
  <si>
    <t>Boréale vs Bulls</t>
  </si>
  <si>
    <t>Boréale séries 2018</t>
  </si>
  <si>
    <t>Rebels séries 2018</t>
  </si>
  <si>
    <t>Patriotes vs Fonderie</t>
  </si>
  <si>
    <t>La Fonderie Vs Patriotes</t>
  </si>
  <si>
    <t>La Fonderie Vs Rebels</t>
  </si>
  <si>
    <t>La Fonderie 2018</t>
  </si>
  <si>
    <t>Xavier</t>
  </si>
  <si>
    <t>Mario</t>
  </si>
  <si>
    <t>Maryse</t>
  </si>
  <si>
    <t>Ben R.</t>
  </si>
  <si>
    <t>Ben T.</t>
  </si>
  <si>
    <t>Francis</t>
  </si>
  <si>
    <t>Samuel V.</t>
  </si>
  <si>
    <t>M.A.Pedneault</t>
  </si>
  <si>
    <t>Sara-Kim</t>
  </si>
  <si>
    <t>Suzie-Lynn</t>
  </si>
  <si>
    <t>Julie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</si>
</sst>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4"/>
      <name val="Arial"/>
      <family val="2"/>
    </font>
    <font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" fillId="3" borderId="1" xfId="0" applyFont="1" applyFill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2" borderId="2" xfId="0" applyFill="1" applyBorder="1"/>
    <xf numFmtId="2" fontId="1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/>
    <xf numFmtId="2" fontId="1" fillId="5" borderId="2" xfId="0" applyNumberFormat="1" applyFont="1" applyFill="1" applyBorder="1" applyAlignment="1">
      <alignment horizontal="center"/>
    </xf>
    <xf numFmtId="0" fontId="8" fillId="0" borderId="1" xfId="0" applyFont="1" applyBorder="1"/>
    <xf numFmtId="0" fontId="5" fillId="5" borderId="1" xfId="0" applyFont="1" applyFill="1" applyBorder="1"/>
    <xf numFmtId="0" fontId="0" fillId="5" borderId="0" xfId="0" applyFill="1"/>
    <xf numFmtId="0" fontId="1" fillId="5" borderId="0" xfId="0" applyFont="1" applyFill="1"/>
    <xf numFmtId="0" fontId="11" fillId="0" borderId="1" xfId="0" applyFont="1" applyBorder="1"/>
    <xf numFmtId="0" fontId="1" fillId="5" borderId="1" xfId="0" quotePrefix="1" applyFont="1" applyFill="1" applyBorder="1" applyAlignment="1">
      <alignment horizontal="center"/>
    </xf>
    <xf numFmtId="0" fontId="12" fillId="0" borderId="1" xfId="0" applyFont="1" applyBorder="1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4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7"/>
  <sheetViews>
    <sheetView tabSelected="1" zoomScaleNormal="100" workbookViewId="0">
      <selection activeCell="A218" sqref="A218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35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30" customHeight="1">
      <c r="A2" s="40" t="s">
        <v>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6"/>
    </row>
    <row r="3" spans="1:16" s="4" customFormat="1" ht="15.75">
      <c r="A3" s="2" t="s">
        <v>13</v>
      </c>
      <c r="B3" s="3" t="s">
        <v>16</v>
      </c>
      <c r="C3" s="3" t="s">
        <v>21</v>
      </c>
      <c r="D3" s="3" t="s">
        <v>14</v>
      </c>
      <c r="E3" s="3" t="s">
        <v>18</v>
      </c>
      <c r="F3" s="3" t="s">
        <v>0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9</v>
      </c>
      <c r="O3" s="19" t="s">
        <v>10</v>
      </c>
      <c r="P3" s="3" t="s">
        <v>22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26</v>
      </c>
      <c r="B5" s="23">
        <v>3</v>
      </c>
      <c r="C5" s="23">
        <v>6</v>
      </c>
      <c r="D5" s="23"/>
      <c r="E5" s="23"/>
      <c r="F5" s="23">
        <v>6</v>
      </c>
      <c r="G5" s="23">
        <v>4</v>
      </c>
      <c r="H5" s="23">
        <v>3</v>
      </c>
      <c r="I5" s="23"/>
      <c r="J5" s="23"/>
      <c r="K5" s="23">
        <v>4</v>
      </c>
      <c r="L5" s="23">
        <v>3</v>
      </c>
      <c r="M5" s="24">
        <f t="shared" ref="M5:M15" si="0">(G5/F5)</f>
        <v>0.66666666666666663</v>
      </c>
      <c r="N5" s="23">
        <f t="shared" ref="N5:N15" si="1">(G5+K5+L5)</f>
        <v>11</v>
      </c>
      <c r="O5" s="25">
        <f t="shared" ref="O5:O15" si="2">(N5/F5)</f>
        <v>1.8333333333333333</v>
      </c>
      <c r="P5" s="26">
        <f t="shared" ref="P5:P15" si="3">((G5-H5-I5-J5)+(2*H5)+(3*I5)+(4*J5))/F5</f>
        <v>1.1666666666666667</v>
      </c>
    </row>
    <row r="6" spans="1:16" s="4" customFormat="1" ht="15">
      <c r="A6" s="5" t="s">
        <v>46</v>
      </c>
      <c r="B6" s="23">
        <v>3</v>
      </c>
      <c r="C6" s="23">
        <v>7</v>
      </c>
      <c r="D6" s="23"/>
      <c r="E6" s="23"/>
      <c r="F6" s="23">
        <v>7</v>
      </c>
      <c r="G6" s="23">
        <v>5</v>
      </c>
      <c r="H6" s="23"/>
      <c r="I6" s="23"/>
      <c r="J6" s="23"/>
      <c r="K6" s="23">
        <v>3</v>
      </c>
      <c r="L6" s="23">
        <v>2</v>
      </c>
      <c r="M6" s="24">
        <f t="shared" si="0"/>
        <v>0.7142857142857143</v>
      </c>
      <c r="N6" s="23">
        <f t="shared" si="1"/>
        <v>10</v>
      </c>
      <c r="O6" s="25">
        <f t="shared" si="2"/>
        <v>1.4285714285714286</v>
      </c>
      <c r="P6" s="26">
        <f t="shared" si="3"/>
        <v>0.7142857142857143</v>
      </c>
    </row>
    <row r="7" spans="1:16" s="4" customFormat="1" ht="15">
      <c r="A7" s="9" t="s">
        <v>87</v>
      </c>
      <c r="B7" s="23">
        <v>3</v>
      </c>
      <c r="C7" s="23">
        <v>6</v>
      </c>
      <c r="D7" s="23">
        <v>1</v>
      </c>
      <c r="E7" s="23"/>
      <c r="F7" s="23">
        <v>5</v>
      </c>
      <c r="G7" s="23">
        <v>3</v>
      </c>
      <c r="H7" s="23">
        <v>2</v>
      </c>
      <c r="I7" s="23"/>
      <c r="J7" s="23"/>
      <c r="K7" s="23">
        <v>2</v>
      </c>
      <c r="L7" s="23">
        <v>4</v>
      </c>
      <c r="M7" s="24">
        <f t="shared" si="0"/>
        <v>0.6</v>
      </c>
      <c r="N7" s="23">
        <f t="shared" si="1"/>
        <v>9</v>
      </c>
      <c r="O7" s="25">
        <f t="shared" si="2"/>
        <v>1.8</v>
      </c>
      <c r="P7" s="26">
        <f t="shared" si="3"/>
        <v>1</v>
      </c>
    </row>
    <row r="8" spans="1:16" s="4" customFormat="1" ht="15">
      <c r="A8" s="5" t="s">
        <v>66</v>
      </c>
      <c r="B8" s="23">
        <v>3</v>
      </c>
      <c r="C8" s="23">
        <v>5</v>
      </c>
      <c r="D8" s="23"/>
      <c r="E8" s="23"/>
      <c r="F8" s="23">
        <v>5</v>
      </c>
      <c r="G8" s="23">
        <v>3</v>
      </c>
      <c r="H8" s="23">
        <v>1</v>
      </c>
      <c r="I8" s="23"/>
      <c r="J8" s="23"/>
      <c r="K8" s="23">
        <v>1</v>
      </c>
      <c r="L8" s="23">
        <v>3</v>
      </c>
      <c r="M8" s="24">
        <f t="shared" si="0"/>
        <v>0.6</v>
      </c>
      <c r="N8" s="23">
        <f t="shared" si="1"/>
        <v>7</v>
      </c>
      <c r="O8" s="25">
        <f t="shared" si="2"/>
        <v>1.4</v>
      </c>
      <c r="P8" s="26">
        <f t="shared" si="3"/>
        <v>0.8</v>
      </c>
    </row>
    <row r="9" spans="1:16" s="4" customFormat="1" ht="15">
      <c r="A9" s="29" t="s">
        <v>38</v>
      </c>
      <c r="B9" s="23">
        <v>3</v>
      </c>
      <c r="C9" s="23">
        <v>7</v>
      </c>
      <c r="D9" s="23"/>
      <c r="E9" s="23"/>
      <c r="F9" s="23">
        <v>7</v>
      </c>
      <c r="G9" s="23">
        <v>4</v>
      </c>
      <c r="H9" s="23"/>
      <c r="I9" s="23"/>
      <c r="J9" s="23"/>
      <c r="K9" s="23">
        <v>2</v>
      </c>
      <c r="L9" s="23"/>
      <c r="M9" s="24">
        <f t="shared" si="0"/>
        <v>0.5714285714285714</v>
      </c>
      <c r="N9" s="23">
        <f t="shared" si="1"/>
        <v>6</v>
      </c>
      <c r="O9" s="25">
        <f t="shared" si="2"/>
        <v>0.8571428571428571</v>
      </c>
      <c r="P9" s="26">
        <f t="shared" si="3"/>
        <v>0.5714285714285714</v>
      </c>
    </row>
    <row r="10" spans="1:16" s="4" customFormat="1" ht="15">
      <c r="A10" s="5" t="s">
        <v>49</v>
      </c>
      <c r="B10" s="23">
        <v>3</v>
      </c>
      <c r="C10" s="23">
        <v>7</v>
      </c>
      <c r="D10" s="23"/>
      <c r="E10" s="23"/>
      <c r="F10" s="23">
        <v>7</v>
      </c>
      <c r="G10" s="23">
        <v>3</v>
      </c>
      <c r="H10" s="23"/>
      <c r="I10" s="23"/>
      <c r="J10" s="23"/>
      <c r="K10" s="23">
        <v>1</v>
      </c>
      <c r="L10" s="23">
        <v>1</v>
      </c>
      <c r="M10" s="24">
        <f t="shared" si="0"/>
        <v>0.42857142857142855</v>
      </c>
      <c r="N10" s="23">
        <f t="shared" si="1"/>
        <v>5</v>
      </c>
      <c r="O10" s="25">
        <f t="shared" si="2"/>
        <v>0.7142857142857143</v>
      </c>
      <c r="P10" s="26">
        <f t="shared" si="3"/>
        <v>0.42857142857142855</v>
      </c>
    </row>
    <row r="11" spans="1:16" s="4" customFormat="1" ht="15">
      <c r="A11" s="5" t="s">
        <v>31</v>
      </c>
      <c r="B11" s="23">
        <v>3</v>
      </c>
      <c r="C11" s="23">
        <v>5</v>
      </c>
      <c r="D11" s="23"/>
      <c r="E11" s="23"/>
      <c r="F11" s="23">
        <v>5</v>
      </c>
      <c r="G11" s="23">
        <v>3</v>
      </c>
      <c r="H11" s="23"/>
      <c r="I11" s="23"/>
      <c r="J11" s="23"/>
      <c r="K11" s="23">
        <v>1</v>
      </c>
      <c r="L11" s="23"/>
      <c r="M11" s="24">
        <f t="shared" si="0"/>
        <v>0.6</v>
      </c>
      <c r="N11" s="23">
        <f t="shared" si="1"/>
        <v>4</v>
      </c>
      <c r="O11" s="25">
        <f t="shared" si="2"/>
        <v>0.8</v>
      </c>
      <c r="P11" s="26">
        <f t="shared" si="3"/>
        <v>0.6</v>
      </c>
    </row>
    <row r="12" spans="1:16" s="4" customFormat="1" ht="15">
      <c r="A12" s="9" t="s">
        <v>23</v>
      </c>
      <c r="B12" s="23">
        <v>3</v>
      </c>
      <c r="C12" s="23">
        <v>5</v>
      </c>
      <c r="D12" s="23"/>
      <c r="E12" s="23"/>
      <c r="F12" s="23">
        <v>5</v>
      </c>
      <c r="G12" s="23">
        <v>2</v>
      </c>
      <c r="H12" s="23">
        <v>1</v>
      </c>
      <c r="I12" s="23"/>
      <c r="J12" s="23"/>
      <c r="K12" s="23">
        <v>2</v>
      </c>
      <c r="L12" s="23"/>
      <c r="M12" s="24">
        <f t="shared" si="0"/>
        <v>0.4</v>
      </c>
      <c r="N12" s="23">
        <f t="shared" si="1"/>
        <v>4</v>
      </c>
      <c r="O12" s="25">
        <f t="shared" si="2"/>
        <v>0.8</v>
      </c>
      <c r="P12" s="26">
        <f t="shared" si="3"/>
        <v>0.6</v>
      </c>
    </row>
    <row r="13" spans="1:16" s="4" customFormat="1" ht="15">
      <c r="A13" s="9" t="s">
        <v>86</v>
      </c>
      <c r="B13" s="23">
        <v>3</v>
      </c>
      <c r="C13" s="23">
        <v>6</v>
      </c>
      <c r="D13" s="23"/>
      <c r="E13" s="23"/>
      <c r="F13" s="23">
        <v>6</v>
      </c>
      <c r="G13" s="23">
        <v>3</v>
      </c>
      <c r="H13" s="23"/>
      <c r="I13" s="23"/>
      <c r="J13" s="23"/>
      <c r="K13" s="23"/>
      <c r="L13" s="23">
        <v>1</v>
      </c>
      <c r="M13" s="24">
        <f t="shared" si="0"/>
        <v>0.5</v>
      </c>
      <c r="N13" s="23">
        <f t="shared" si="1"/>
        <v>4</v>
      </c>
      <c r="O13" s="25">
        <f t="shared" si="2"/>
        <v>0.66666666666666663</v>
      </c>
      <c r="P13" s="26">
        <f t="shared" si="3"/>
        <v>0.5</v>
      </c>
    </row>
    <row r="14" spans="1:16" s="4" customFormat="1" ht="15">
      <c r="A14" s="5" t="s">
        <v>30</v>
      </c>
      <c r="B14" s="23">
        <v>3</v>
      </c>
      <c r="C14" s="23">
        <v>6</v>
      </c>
      <c r="D14" s="23"/>
      <c r="E14" s="23">
        <v>1</v>
      </c>
      <c r="F14" s="23">
        <v>5</v>
      </c>
      <c r="G14" s="23">
        <v>1</v>
      </c>
      <c r="H14" s="23"/>
      <c r="I14" s="23"/>
      <c r="J14" s="23"/>
      <c r="K14" s="23"/>
      <c r="L14" s="23">
        <v>1</v>
      </c>
      <c r="M14" s="24">
        <f t="shared" si="0"/>
        <v>0.2</v>
      </c>
      <c r="N14" s="23">
        <f t="shared" si="1"/>
        <v>2</v>
      </c>
      <c r="O14" s="25">
        <f t="shared" si="2"/>
        <v>0.4</v>
      </c>
      <c r="P14" s="26">
        <f t="shared" si="3"/>
        <v>0.2</v>
      </c>
    </row>
    <row r="15" spans="1:16" s="4" customFormat="1" ht="15">
      <c r="A15" s="8" t="s">
        <v>40</v>
      </c>
      <c r="B15" s="23">
        <v>3</v>
      </c>
      <c r="C15" s="23">
        <v>6</v>
      </c>
      <c r="D15" s="23"/>
      <c r="E15" s="23"/>
      <c r="F15" s="23">
        <v>6</v>
      </c>
      <c r="G15" s="23">
        <v>1</v>
      </c>
      <c r="H15" s="23"/>
      <c r="I15" s="23"/>
      <c r="J15" s="23"/>
      <c r="K15" s="23"/>
      <c r="L15" s="23">
        <v>1</v>
      </c>
      <c r="M15" s="24">
        <f t="shared" si="0"/>
        <v>0.16666666666666666</v>
      </c>
      <c r="N15" s="23">
        <f t="shared" si="1"/>
        <v>2</v>
      </c>
      <c r="O15" s="25">
        <f t="shared" si="2"/>
        <v>0.33333333333333331</v>
      </c>
      <c r="P15" s="26">
        <f t="shared" si="3"/>
        <v>0.16666666666666666</v>
      </c>
    </row>
    <row r="16" spans="1:16" s="4" customFormat="1" ht="15">
      <c r="A16" s="32" t="s">
        <v>76</v>
      </c>
      <c r="B16" s="23">
        <v>3</v>
      </c>
      <c r="C16" s="23">
        <v>4</v>
      </c>
      <c r="D16" s="23"/>
      <c r="E16" s="23"/>
      <c r="F16" s="23">
        <v>4</v>
      </c>
      <c r="G16" s="23"/>
      <c r="H16" s="23"/>
      <c r="I16" s="23"/>
      <c r="J16" s="23"/>
      <c r="K16" s="23"/>
      <c r="L16" s="23"/>
      <c r="M16" s="24">
        <f>(G16/F16)</f>
        <v>0</v>
      </c>
      <c r="N16" s="23">
        <f>(G16+K16+L16)</f>
        <v>0</v>
      </c>
      <c r="O16" s="25">
        <f>(N16/F16)</f>
        <v>0</v>
      </c>
      <c r="P16" s="26">
        <f>((G16-H16-I16-J16)+(2*H16)+(3*I16)+(4*J16))/F16</f>
        <v>0</v>
      </c>
    </row>
    <row r="17" spans="1:17" s="4" customFormat="1" ht="5.0999999999999996" customHeight="1">
      <c r="A17" s="7"/>
      <c r="B17" s="7"/>
      <c r="C17" s="14"/>
      <c r="D17" s="14"/>
      <c r="E17" s="1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s="4" customFormat="1" ht="15">
      <c r="A18" s="5" t="s">
        <v>8</v>
      </c>
      <c r="B18" s="5"/>
      <c r="C18" s="17">
        <f t="shared" ref="C18:L18" si="4">SUM(C5:C17)</f>
        <v>70</v>
      </c>
      <c r="D18" s="6">
        <f t="shared" si="4"/>
        <v>1</v>
      </c>
      <c r="E18" s="6">
        <f t="shared" si="4"/>
        <v>1</v>
      </c>
      <c r="F18" s="17">
        <f t="shared" si="4"/>
        <v>68</v>
      </c>
      <c r="G18" s="17">
        <f t="shared" si="4"/>
        <v>32</v>
      </c>
      <c r="H18" s="6">
        <f t="shared" si="4"/>
        <v>7</v>
      </c>
      <c r="I18" s="6">
        <f t="shared" si="4"/>
        <v>0</v>
      </c>
      <c r="J18" s="6">
        <f t="shared" si="4"/>
        <v>0</v>
      </c>
      <c r="K18" s="17">
        <f t="shared" si="4"/>
        <v>16</v>
      </c>
      <c r="L18" s="17">
        <f t="shared" si="4"/>
        <v>16</v>
      </c>
      <c r="M18" s="1">
        <f>(G18/F18)</f>
        <v>0.47058823529411764</v>
      </c>
      <c r="N18" s="10">
        <f>G18+K18+L18</f>
        <v>64</v>
      </c>
      <c r="O18" s="15">
        <f>N18/F18</f>
        <v>0.94117647058823528</v>
      </c>
      <c r="P18" s="18">
        <f>((G18-H18-I18-J18)+(2*H18)+(3*I18)+(4*J18))/F18</f>
        <v>0.57352941176470584</v>
      </c>
    </row>
    <row r="19" spans="1:17" ht="30" customHeight="1">
      <c r="A19" s="37" t="s">
        <v>77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7" s="4" customFormat="1" ht="15.75">
      <c r="A20" s="2" t="s">
        <v>13</v>
      </c>
      <c r="B20" s="3" t="s">
        <v>16</v>
      </c>
      <c r="C20" s="3" t="s">
        <v>21</v>
      </c>
      <c r="D20" s="3" t="s">
        <v>14</v>
      </c>
      <c r="E20" s="3" t="s">
        <v>18</v>
      </c>
      <c r="F20" s="3" t="s">
        <v>0</v>
      </c>
      <c r="G20" s="3" t="s">
        <v>1</v>
      </c>
      <c r="H20" s="3" t="s">
        <v>2</v>
      </c>
      <c r="I20" s="3" t="s">
        <v>3</v>
      </c>
      <c r="J20" s="3" t="s">
        <v>4</v>
      </c>
      <c r="K20" s="3" t="s">
        <v>5</v>
      </c>
      <c r="L20" s="3" t="s">
        <v>6</v>
      </c>
      <c r="M20" s="3" t="s">
        <v>7</v>
      </c>
      <c r="N20" s="3" t="s">
        <v>9</v>
      </c>
      <c r="O20" s="19" t="s">
        <v>10</v>
      </c>
      <c r="P20" s="3" t="s">
        <v>22</v>
      </c>
    </row>
    <row r="21" spans="1:17" s="4" customFormat="1" ht="5.0999999999999996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7" s="4" customFormat="1" ht="15">
      <c r="A22" s="5" t="s">
        <v>33</v>
      </c>
      <c r="B22" s="23">
        <v>1</v>
      </c>
      <c r="C22" s="23">
        <v>3</v>
      </c>
      <c r="D22" s="23">
        <v>1</v>
      </c>
      <c r="E22" s="23"/>
      <c r="F22" s="23">
        <v>2</v>
      </c>
      <c r="G22" s="23">
        <v>1</v>
      </c>
      <c r="H22" s="23"/>
      <c r="I22" s="23"/>
      <c r="J22" s="23">
        <v>1</v>
      </c>
      <c r="K22" s="23">
        <v>1</v>
      </c>
      <c r="L22" s="23">
        <v>2</v>
      </c>
      <c r="M22" s="24">
        <f t="shared" ref="M22:M31" si="5">(G22/F22)</f>
        <v>0.5</v>
      </c>
      <c r="N22" s="23">
        <f t="shared" ref="N22:N31" si="6">(G22+K22+L22)</f>
        <v>4</v>
      </c>
      <c r="O22" s="25">
        <f t="shared" ref="O22:O31" si="7">(N22/F22)</f>
        <v>2</v>
      </c>
      <c r="P22" s="26">
        <f t="shared" ref="P22:P31" si="8">((G22-H22-I22-J22)+(2*H22)+(3*I22)+(4*J22))/F22</f>
        <v>2</v>
      </c>
      <c r="Q22" s="31"/>
    </row>
    <row r="23" spans="1:17" s="4" customFormat="1" ht="15">
      <c r="A23" s="5" t="s">
        <v>91</v>
      </c>
      <c r="B23" s="23">
        <v>1</v>
      </c>
      <c r="C23" s="23">
        <v>3</v>
      </c>
      <c r="D23" s="23"/>
      <c r="E23" s="23"/>
      <c r="F23" s="23">
        <v>3</v>
      </c>
      <c r="G23" s="23">
        <v>2</v>
      </c>
      <c r="H23" s="23">
        <v>1</v>
      </c>
      <c r="I23" s="23"/>
      <c r="J23" s="23"/>
      <c r="K23" s="23">
        <v>1</v>
      </c>
      <c r="L23" s="23"/>
      <c r="M23" s="24">
        <f t="shared" si="5"/>
        <v>0.66666666666666663</v>
      </c>
      <c r="N23" s="23">
        <f t="shared" si="6"/>
        <v>3</v>
      </c>
      <c r="O23" s="25">
        <f t="shared" si="7"/>
        <v>1</v>
      </c>
      <c r="P23" s="26">
        <f t="shared" si="8"/>
        <v>1</v>
      </c>
      <c r="Q23" s="31"/>
    </row>
    <row r="24" spans="1:17" s="4" customFormat="1" ht="15">
      <c r="A24" s="5" t="s">
        <v>67</v>
      </c>
      <c r="B24" s="23">
        <v>1</v>
      </c>
      <c r="C24" s="23">
        <v>2</v>
      </c>
      <c r="D24" s="23"/>
      <c r="E24" s="23"/>
      <c r="F24" s="23">
        <v>2</v>
      </c>
      <c r="G24" s="23">
        <v>2</v>
      </c>
      <c r="H24" s="23"/>
      <c r="I24" s="23"/>
      <c r="J24" s="23"/>
      <c r="K24" s="23"/>
      <c r="L24" s="23"/>
      <c r="M24" s="24">
        <f t="shared" si="5"/>
        <v>1</v>
      </c>
      <c r="N24" s="23">
        <f t="shared" si="6"/>
        <v>2</v>
      </c>
      <c r="O24" s="25">
        <f t="shared" si="7"/>
        <v>1</v>
      </c>
      <c r="P24" s="26">
        <f t="shared" si="8"/>
        <v>1</v>
      </c>
      <c r="Q24" s="31"/>
    </row>
    <row r="25" spans="1:17" s="4" customFormat="1" ht="15">
      <c r="A25" s="28" t="s">
        <v>88</v>
      </c>
      <c r="B25" s="23">
        <v>1</v>
      </c>
      <c r="C25" s="23">
        <v>2</v>
      </c>
      <c r="D25" s="23"/>
      <c r="E25" s="23"/>
      <c r="F25" s="23">
        <v>2</v>
      </c>
      <c r="G25" s="23">
        <v>2</v>
      </c>
      <c r="H25" s="23"/>
      <c r="I25" s="23"/>
      <c r="J25" s="23"/>
      <c r="K25" s="23"/>
      <c r="L25" s="23"/>
      <c r="M25" s="24">
        <f t="shared" si="5"/>
        <v>1</v>
      </c>
      <c r="N25" s="23">
        <f t="shared" si="6"/>
        <v>2</v>
      </c>
      <c r="O25" s="25">
        <f t="shared" si="7"/>
        <v>1</v>
      </c>
      <c r="P25" s="26">
        <f t="shared" si="8"/>
        <v>1</v>
      </c>
      <c r="Q25" s="31"/>
    </row>
    <row r="26" spans="1:17" s="4" customFormat="1" ht="15">
      <c r="A26" s="5" t="s">
        <v>89</v>
      </c>
      <c r="B26" s="23">
        <v>1</v>
      </c>
      <c r="C26" s="23">
        <v>2</v>
      </c>
      <c r="D26" s="23"/>
      <c r="E26" s="23"/>
      <c r="F26" s="23">
        <v>2</v>
      </c>
      <c r="G26" s="23">
        <v>1</v>
      </c>
      <c r="H26" s="23"/>
      <c r="I26" s="23"/>
      <c r="J26" s="23"/>
      <c r="K26" s="23"/>
      <c r="L26" s="23"/>
      <c r="M26" s="24">
        <f t="shared" si="5"/>
        <v>0.5</v>
      </c>
      <c r="N26" s="23">
        <f t="shared" si="6"/>
        <v>1</v>
      </c>
      <c r="O26" s="25">
        <f t="shared" si="7"/>
        <v>0.5</v>
      </c>
      <c r="P26" s="26">
        <f t="shared" si="8"/>
        <v>0.5</v>
      </c>
      <c r="Q26" s="31"/>
    </row>
    <row r="27" spans="1:17" s="4" customFormat="1" ht="15">
      <c r="A27" s="5" t="s">
        <v>90</v>
      </c>
      <c r="B27" s="23">
        <v>1</v>
      </c>
      <c r="C27" s="23">
        <v>3</v>
      </c>
      <c r="D27" s="23"/>
      <c r="E27" s="23"/>
      <c r="F27" s="23">
        <v>3</v>
      </c>
      <c r="G27" s="23">
        <v>1</v>
      </c>
      <c r="H27" s="23"/>
      <c r="I27" s="23"/>
      <c r="J27" s="23"/>
      <c r="K27" s="23"/>
      <c r="L27" s="23"/>
      <c r="M27" s="24">
        <f t="shared" si="5"/>
        <v>0.33333333333333331</v>
      </c>
      <c r="N27" s="23">
        <f t="shared" si="6"/>
        <v>1</v>
      </c>
      <c r="O27" s="25">
        <f t="shared" si="7"/>
        <v>0.33333333333333331</v>
      </c>
      <c r="P27" s="26">
        <f t="shared" si="8"/>
        <v>0.33333333333333331</v>
      </c>
      <c r="Q27" s="31"/>
    </row>
    <row r="28" spans="1:17" s="4" customFormat="1" ht="15">
      <c r="A28" s="5" t="s">
        <v>32</v>
      </c>
      <c r="B28" s="23">
        <v>1</v>
      </c>
      <c r="C28" s="23">
        <v>3</v>
      </c>
      <c r="D28" s="23"/>
      <c r="E28" s="23"/>
      <c r="F28" s="23">
        <v>3</v>
      </c>
      <c r="G28" s="23">
        <v>1</v>
      </c>
      <c r="H28" s="23"/>
      <c r="I28" s="23"/>
      <c r="J28" s="23"/>
      <c r="K28" s="23"/>
      <c r="L28" s="23"/>
      <c r="M28" s="24">
        <f t="shared" si="5"/>
        <v>0.33333333333333331</v>
      </c>
      <c r="N28" s="23">
        <f t="shared" si="6"/>
        <v>1</v>
      </c>
      <c r="O28" s="25">
        <f t="shared" si="7"/>
        <v>0.33333333333333331</v>
      </c>
      <c r="P28" s="26">
        <f t="shared" si="8"/>
        <v>0.33333333333333331</v>
      </c>
      <c r="Q28" s="31"/>
    </row>
    <row r="29" spans="1:17" s="4" customFormat="1" ht="15">
      <c r="A29" s="8" t="s">
        <v>70</v>
      </c>
      <c r="B29" s="23">
        <v>1</v>
      </c>
      <c r="C29" s="23">
        <v>3</v>
      </c>
      <c r="D29" s="23"/>
      <c r="E29" s="23"/>
      <c r="F29" s="23">
        <v>3</v>
      </c>
      <c r="G29" s="23"/>
      <c r="H29" s="23"/>
      <c r="I29" s="23"/>
      <c r="J29" s="23"/>
      <c r="K29" s="23"/>
      <c r="L29" s="23"/>
      <c r="M29" s="24">
        <f t="shared" si="5"/>
        <v>0</v>
      </c>
      <c r="N29" s="23">
        <f t="shared" si="6"/>
        <v>0</v>
      </c>
      <c r="O29" s="25">
        <f t="shared" si="7"/>
        <v>0</v>
      </c>
      <c r="P29" s="26">
        <f t="shared" si="8"/>
        <v>0</v>
      </c>
      <c r="Q29" s="31"/>
    </row>
    <row r="30" spans="1:17" s="4" customFormat="1" ht="15">
      <c r="A30" s="5" t="s">
        <v>27</v>
      </c>
      <c r="B30" s="23">
        <v>1</v>
      </c>
      <c r="C30" s="23">
        <v>2</v>
      </c>
      <c r="D30" s="23"/>
      <c r="E30" s="23"/>
      <c r="F30" s="23">
        <v>2</v>
      </c>
      <c r="G30" s="23"/>
      <c r="H30" s="23"/>
      <c r="I30" s="23"/>
      <c r="J30" s="23"/>
      <c r="K30" s="23"/>
      <c r="L30" s="23"/>
      <c r="M30" s="24">
        <f t="shared" si="5"/>
        <v>0</v>
      </c>
      <c r="N30" s="23">
        <f t="shared" si="6"/>
        <v>0</v>
      </c>
      <c r="O30" s="25">
        <f t="shared" si="7"/>
        <v>0</v>
      </c>
      <c r="P30" s="26">
        <f t="shared" si="8"/>
        <v>0</v>
      </c>
      <c r="Q30" s="31"/>
    </row>
    <row r="31" spans="1:17" s="4" customFormat="1" ht="15">
      <c r="A31" s="8" t="s">
        <v>69</v>
      </c>
      <c r="B31" s="23">
        <v>1</v>
      </c>
      <c r="C31" s="23">
        <v>2</v>
      </c>
      <c r="D31" s="23"/>
      <c r="E31" s="23"/>
      <c r="F31" s="23">
        <v>2</v>
      </c>
      <c r="G31" s="23"/>
      <c r="H31" s="23"/>
      <c r="I31" s="23"/>
      <c r="J31" s="23"/>
      <c r="K31" s="23"/>
      <c r="L31" s="23"/>
      <c r="M31" s="24">
        <f t="shared" si="5"/>
        <v>0</v>
      </c>
      <c r="N31" s="23">
        <f t="shared" si="6"/>
        <v>0</v>
      </c>
      <c r="O31" s="25">
        <f t="shared" si="7"/>
        <v>0</v>
      </c>
      <c r="P31" s="26">
        <f t="shared" si="8"/>
        <v>0</v>
      </c>
      <c r="Q31" s="31"/>
    </row>
    <row r="32" spans="1:17" s="4" customFormat="1" ht="5.099999999999999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4"/>
      <c r="O32" s="7"/>
      <c r="P32" s="7"/>
    </row>
    <row r="33" spans="1:17" s="4" customFormat="1" ht="15">
      <c r="A33" s="5" t="s">
        <v>8</v>
      </c>
      <c r="B33" s="5"/>
      <c r="C33" s="17">
        <f t="shared" ref="C33:L33" si="9">SUM(C22:C32)</f>
        <v>25</v>
      </c>
      <c r="D33" s="6">
        <f t="shared" si="9"/>
        <v>1</v>
      </c>
      <c r="E33" s="6">
        <f t="shared" si="9"/>
        <v>0</v>
      </c>
      <c r="F33" s="17">
        <f t="shared" si="9"/>
        <v>24</v>
      </c>
      <c r="G33" s="17">
        <f t="shared" si="9"/>
        <v>10</v>
      </c>
      <c r="H33" s="6">
        <f t="shared" si="9"/>
        <v>1</v>
      </c>
      <c r="I33" s="6">
        <f t="shared" si="9"/>
        <v>0</v>
      </c>
      <c r="J33" s="6">
        <f t="shared" si="9"/>
        <v>1</v>
      </c>
      <c r="K33" s="17">
        <f t="shared" si="9"/>
        <v>2</v>
      </c>
      <c r="L33" s="17">
        <f t="shared" si="9"/>
        <v>2</v>
      </c>
      <c r="M33" s="1">
        <f>(G33/F33)</f>
        <v>0.41666666666666669</v>
      </c>
      <c r="N33" s="10">
        <f>G33+K33+L33</f>
        <v>14</v>
      </c>
      <c r="O33" s="15">
        <f>N33/F33</f>
        <v>0.58333333333333337</v>
      </c>
      <c r="P33" s="18">
        <f>((G33-H33-I33-J33)+(2*H33)+(3*I33)+(4*J33))/F33</f>
        <v>0.58333333333333337</v>
      </c>
    </row>
    <row r="34" spans="1:17" ht="30" customHeight="1">
      <c r="A34" s="37" t="s">
        <v>73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</row>
    <row r="35" spans="1:17" ht="15.75">
      <c r="A35" s="2" t="s">
        <v>15</v>
      </c>
      <c r="B35" s="3" t="s">
        <v>16</v>
      </c>
      <c r="C35" s="3" t="s">
        <v>21</v>
      </c>
      <c r="D35" s="3" t="s">
        <v>14</v>
      </c>
      <c r="E35" s="3" t="s">
        <v>18</v>
      </c>
      <c r="F35" s="3" t="s">
        <v>0</v>
      </c>
      <c r="G35" s="3" t="s">
        <v>1</v>
      </c>
      <c r="H35" s="3" t="s">
        <v>2</v>
      </c>
      <c r="I35" s="3" t="s">
        <v>3</v>
      </c>
      <c r="J35" s="3" t="s">
        <v>4</v>
      </c>
      <c r="K35" s="3" t="s">
        <v>5</v>
      </c>
      <c r="L35" s="3" t="s">
        <v>6</v>
      </c>
      <c r="M35" s="3" t="s">
        <v>7</v>
      </c>
      <c r="N35" s="3" t="s">
        <v>9</v>
      </c>
      <c r="O35" s="19" t="s">
        <v>10</v>
      </c>
      <c r="P35" s="3" t="s">
        <v>22</v>
      </c>
    </row>
    <row r="36" spans="1:17" ht="5.0999999999999996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20"/>
      <c r="P36" s="7"/>
    </row>
    <row r="37" spans="1:17" ht="15">
      <c r="A37" s="12" t="s">
        <v>52</v>
      </c>
      <c r="B37" s="23">
        <v>2</v>
      </c>
      <c r="C37" s="23">
        <v>5</v>
      </c>
      <c r="D37" s="23"/>
      <c r="E37" s="23"/>
      <c r="F37" s="23">
        <v>5</v>
      </c>
      <c r="G37" s="23">
        <v>4</v>
      </c>
      <c r="H37" s="23"/>
      <c r="I37" s="23"/>
      <c r="J37" s="23">
        <v>1</v>
      </c>
      <c r="K37" s="23">
        <v>3</v>
      </c>
      <c r="L37" s="23">
        <v>5</v>
      </c>
      <c r="M37" s="24">
        <f t="shared" ref="M37:M47" si="10">(G37/F37)</f>
        <v>0.8</v>
      </c>
      <c r="N37" s="23">
        <f t="shared" ref="N37:N47" si="11">(G37+K37+L37)</f>
        <v>12</v>
      </c>
      <c r="O37" s="27">
        <f t="shared" ref="O37:O47" si="12">(N37/F37)</f>
        <v>2.4</v>
      </c>
      <c r="P37" s="26">
        <f t="shared" ref="P37:P47" si="13">((G37-H37-I37-J37)+(2*H37)+(3*I37)+(4*J37))/F37</f>
        <v>1.4</v>
      </c>
      <c r="Q37" s="30"/>
    </row>
    <row r="38" spans="1:17" ht="15">
      <c r="A38" s="11" t="s">
        <v>67</v>
      </c>
      <c r="B38" s="23">
        <v>2</v>
      </c>
      <c r="C38" s="23">
        <v>5</v>
      </c>
      <c r="D38" s="23"/>
      <c r="E38" s="23"/>
      <c r="F38" s="23">
        <v>5</v>
      </c>
      <c r="G38" s="23">
        <v>3</v>
      </c>
      <c r="H38" s="23"/>
      <c r="I38" s="23"/>
      <c r="J38" s="23"/>
      <c r="K38" s="23">
        <v>2</v>
      </c>
      <c r="L38" s="23">
        <v>1</v>
      </c>
      <c r="M38" s="24">
        <f t="shared" si="10"/>
        <v>0.6</v>
      </c>
      <c r="N38" s="23">
        <f t="shared" si="11"/>
        <v>6</v>
      </c>
      <c r="O38" s="27">
        <f t="shared" si="12"/>
        <v>1.2</v>
      </c>
      <c r="P38" s="26">
        <f t="shared" si="13"/>
        <v>0.6</v>
      </c>
      <c r="Q38" s="30"/>
    </row>
    <row r="39" spans="1:17" ht="15">
      <c r="A39" s="12" t="s">
        <v>50</v>
      </c>
      <c r="B39" s="23">
        <v>2</v>
      </c>
      <c r="C39" s="23">
        <v>5</v>
      </c>
      <c r="D39" s="23"/>
      <c r="E39" s="23"/>
      <c r="F39" s="23">
        <v>5</v>
      </c>
      <c r="G39" s="23">
        <v>4</v>
      </c>
      <c r="H39" s="23"/>
      <c r="I39" s="23"/>
      <c r="J39" s="23"/>
      <c r="K39" s="23"/>
      <c r="L39" s="23">
        <v>1</v>
      </c>
      <c r="M39" s="24">
        <f t="shared" si="10"/>
        <v>0.8</v>
      </c>
      <c r="N39" s="23">
        <f t="shared" si="11"/>
        <v>5</v>
      </c>
      <c r="O39" s="27">
        <f t="shared" si="12"/>
        <v>1</v>
      </c>
      <c r="P39" s="26">
        <f t="shared" si="13"/>
        <v>0.8</v>
      </c>
      <c r="Q39" s="30"/>
    </row>
    <row r="40" spans="1:17" ht="15">
      <c r="A40" s="12" t="s">
        <v>42</v>
      </c>
      <c r="B40" s="23">
        <v>2</v>
      </c>
      <c r="C40" s="23">
        <v>5</v>
      </c>
      <c r="D40" s="23"/>
      <c r="E40" s="23"/>
      <c r="F40" s="23">
        <v>5</v>
      </c>
      <c r="G40" s="23">
        <v>3</v>
      </c>
      <c r="H40" s="23"/>
      <c r="I40" s="23"/>
      <c r="J40" s="23"/>
      <c r="K40" s="23">
        <v>2</v>
      </c>
      <c r="L40" s="23"/>
      <c r="M40" s="24">
        <f t="shared" si="10"/>
        <v>0.6</v>
      </c>
      <c r="N40" s="23">
        <f t="shared" si="11"/>
        <v>5</v>
      </c>
      <c r="O40" s="27">
        <f t="shared" si="12"/>
        <v>1</v>
      </c>
      <c r="P40" s="26">
        <f t="shared" si="13"/>
        <v>0.6</v>
      </c>
      <c r="Q40" s="30"/>
    </row>
    <row r="41" spans="1:17" ht="15">
      <c r="A41" s="11" t="s">
        <v>55</v>
      </c>
      <c r="B41" s="23">
        <v>2</v>
      </c>
      <c r="C41" s="23">
        <v>5</v>
      </c>
      <c r="D41" s="23"/>
      <c r="E41" s="23"/>
      <c r="F41" s="23">
        <v>5</v>
      </c>
      <c r="G41" s="23">
        <v>3</v>
      </c>
      <c r="H41" s="23"/>
      <c r="I41" s="23"/>
      <c r="J41" s="23"/>
      <c r="K41" s="23">
        <v>1</v>
      </c>
      <c r="L41" s="23"/>
      <c r="M41" s="24">
        <f t="shared" si="10"/>
        <v>0.6</v>
      </c>
      <c r="N41" s="23">
        <f t="shared" si="11"/>
        <v>4</v>
      </c>
      <c r="O41" s="27">
        <f t="shared" si="12"/>
        <v>0.8</v>
      </c>
      <c r="P41" s="26">
        <f t="shared" si="13"/>
        <v>0.6</v>
      </c>
      <c r="Q41" s="30"/>
    </row>
    <row r="42" spans="1:17" ht="15">
      <c r="A42" s="13" t="s">
        <v>20</v>
      </c>
      <c r="B42" s="23">
        <v>2</v>
      </c>
      <c r="C42" s="23">
        <v>5</v>
      </c>
      <c r="D42" s="23"/>
      <c r="E42" s="23"/>
      <c r="F42" s="23">
        <v>5</v>
      </c>
      <c r="G42" s="23">
        <v>3</v>
      </c>
      <c r="H42" s="23">
        <v>1</v>
      </c>
      <c r="I42" s="23"/>
      <c r="J42" s="23"/>
      <c r="K42" s="23"/>
      <c r="L42" s="23">
        <v>1</v>
      </c>
      <c r="M42" s="24">
        <f t="shared" si="10"/>
        <v>0.6</v>
      </c>
      <c r="N42" s="23">
        <f t="shared" si="11"/>
        <v>4</v>
      </c>
      <c r="O42" s="27">
        <f t="shared" si="12"/>
        <v>0.8</v>
      </c>
      <c r="P42" s="26">
        <f t="shared" si="13"/>
        <v>0.8</v>
      </c>
      <c r="Q42" s="30"/>
    </row>
    <row r="43" spans="1:17" ht="15">
      <c r="A43" s="12" t="s">
        <v>93</v>
      </c>
      <c r="B43" s="23">
        <v>2</v>
      </c>
      <c r="C43" s="23">
        <v>5</v>
      </c>
      <c r="D43" s="23"/>
      <c r="E43" s="23"/>
      <c r="F43" s="23">
        <v>5</v>
      </c>
      <c r="G43" s="23">
        <v>3</v>
      </c>
      <c r="H43" s="23"/>
      <c r="I43" s="23"/>
      <c r="J43" s="23"/>
      <c r="K43" s="23"/>
      <c r="L43" s="23"/>
      <c r="M43" s="24">
        <f t="shared" si="10"/>
        <v>0.6</v>
      </c>
      <c r="N43" s="23">
        <f t="shared" si="11"/>
        <v>3</v>
      </c>
      <c r="O43" s="27">
        <f t="shared" si="12"/>
        <v>0.6</v>
      </c>
      <c r="P43" s="26">
        <f t="shared" si="13"/>
        <v>0.6</v>
      </c>
      <c r="Q43" s="30"/>
    </row>
    <row r="44" spans="1:17" ht="15">
      <c r="A44" s="13" t="s">
        <v>95</v>
      </c>
      <c r="B44" s="23">
        <v>2</v>
      </c>
      <c r="C44" s="23">
        <v>3</v>
      </c>
      <c r="D44" s="23"/>
      <c r="E44" s="23"/>
      <c r="F44" s="23">
        <v>3</v>
      </c>
      <c r="G44" s="23">
        <v>1</v>
      </c>
      <c r="H44" s="23"/>
      <c r="I44" s="23"/>
      <c r="J44" s="23"/>
      <c r="K44" s="23"/>
      <c r="L44" s="23"/>
      <c r="M44" s="24">
        <f t="shared" si="10"/>
        <v>0.33333333333333331</v>
      </c>
      <c r="N44" s="23">
        <f t="shared" si="11"/>
        <v>1</v>
      </c>
      <c r="O44" s="27">
        <f t="shared" si="12"/>
        <v>0.33333333333333331</v>
      </c>
      <c r="P44" s="26">
        <f t="shared" si="13"/>
        <v>0.33333333333333331</v>
      </c>
      <c r="Q44" s="30"/>
    </row>
    <row r="45" spans="1:17" ht="15">
      <c r="A45" s="13" t="s">
        <v>94</v>
      </c>
      <c r="B45" s="23">
        <v>2</v>
      </c>
      <c r="C45" s="23">
        <v>5</v>
      </c>
      <c r="D45" s="23"/>
      <c r="E45" s="23"/>
      <c r="F45" s="23">
        <v>5</v>
      </c>
      <c r="G45" s="23">
        <v>1</v>
      </c>
      <c r="H45" s="23"/>
      <c r="I45" s="23"/>
      <c r="J45" s="23"/>
      <c r="K45" s="23"/>
      <c r="L45" s="23"/>
      <c r="M45" s="24">
        <f t="shared" si="10"/>
        <v>0.2</v>
      </c>
      <c r="N45" s="23">
        <f t="shared" si="11"/>
        <v>1</v>
      </c>
      <c r="O45" s="27">
        <f t="shared" si="12"/>
        <v>0.2</v>
      </c>
      <c r="P45" s="26">
        <f t="shared" si="13"/>
        <v>0.2</v>
      </c>
      <c r="Q45" s="30"/>
    </row>
    <row r="46" spans="1:17" ht="15">
      <c r="A46" s="11" t="s">
        <v>12</v>
      </c>
      <c r="B46" s="23">
        <v>2</v>
      </c>
      <c r="C46" s="23">
        <v>5</v>
      </c>
      <c r="D46" s="23"/>
      <c r="E46" s="23"/>
      <c r="F46" s="23">
        <v>5</v>
      </c>
      <c r="G46" s="23">
        <v>1</v>
      </c>
      <c r="H46" s="23"/>
      <c r="I46" s="23"/>
      <c r="J46" s="23"/>
      <c r="K46" s="23"/>
      <c r="L46" s="23"/>
      <c r="M46" s="24">
        <f t="shared" si="10"/>
        <v>0.2</v>
      </c>
      <c r="N46" s="23">
        <f t="shared" si="11"/>
        <v>1</v>
      </c>
      <c r="O46" s="27">
        <f t="shared" si="12"/>
        <v>0.2</v>
      </c>
      <c r="P46" s="26">
        <f t="shared" si="13"/>
        <v>0.2</v>
      </c>
      <c r="Q46" s="30"/>
    </row>
    <row r="47" spans="1:17" ht="15">
      <c r="A47" s="13" t="s">
        <v>57</v>
      </c>
      <c r="B47" s="23">
        <v>2</v>
      </c>
      <c r="C47" s="23">
        <v>5</v>
      </c>
      <c r="D47" s="23"/>
      <c r="E47" s="23"/>
      <c r="F47" s="23">
        <v>5</v>
      </c>
      <c r="G47" s="23"/>
      <c r="H47" s="23"/>
      <c r="I47" s="23"/>
      <c r="J47" s="23"/>
      <c r="K47" s="23"/>
      <c r="L47" s="23"/>
      <c r="M47" s="24">
        <f t="shared" si="10"/>
        <v>0</v>
      </c>
      <c r="N47" s="23">
        <f t="shared" si="11"/>
        <v>0</v>
      </c>
      <c r="O47" s="27">
        <f t="shared" si="12"/>
        <v>0</v>
      </c>
      <c r="P47" s="26">
        <f t="shared" si="13"/>
        <v>0</v>
      </c>
      <c r="Q47" s="30"/>
    </row>
    <row r="48" spans="1:17" ht="5.0999999999999996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0"/>
      <c r="P48" s="16"/>
    </row>
    <row r="49" spans="1:17" ht="15">
      <c r="A49" s="5" t="s">
        <v>8</v>
      </c>
      <c r="B49" s="5"/>
      <c r="C49" s="17">
        <f t="shared" ref="C49:L49" si="14">SUM(C37:C48)</f>
        <v>53</v>
      </c>
      <c r="D49" s="6">
        <f t="shared" si="14"/>
        <v>0</v>
      </c>
      <c r="E49" s="6">
        <f t="shared" si="14"/>
        <v>0</v>
      </c>
      <c r="F49" s="17">
        <f t="shared" si="14"/>
        <v>53</v>
      </c>
      <c r="G49" s="17">
        <f t="shared" si="14"/>
        <v>26</v>
      </c>
      <c r="H49" s="6">
        <f t="shared" si="14"/>
        <v>1</v>
      </c>
      <c r="I49" s="6">
        <f t="shared" si="14"/>
        <v>0</v>
      </c>
      <c r="J49" s="6">
        <f t="shared" si="14"/>
        <v>1</v>
      </c>
      <c r="K49" s="17">
        <f t="shared" si="14"/>
        <v>8</v>
      </c>
      <c r="L49" s="17">
        <f t="shared" si="14"/>
        <v>8</v>
      </c>
      <c r="M49" s="1">
        <f>(G49/F49)</f>
        <v>0.49056603773584906</v>
      </c>
      <c r="N49" s="10">
        <f>G49+K49+L49</f>
        <v>42</v>
      </c>
      <c r="O49" s="21">
        <f>N49/F49</f>
        <v>0.79245283018867929</v>
      </c>
      <c r="P49" s="18">
        <f>((G49-H49-I49-J49)+(2*H49)+(3*I49)+(4*J49))/F49</f>
        <v>0.56603773584905659</v>
      </c>
    </row>
    <row r="50" spans="1:17" ht="30" customHeight="1">
      <c r="A50" s="37" t="s">
        <v>78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</row>
    <row r="51" spans="1:17" ht="15.75">
      <c r="A51" s="2" t="s">
        <v>15</v>
      </c>
      <c r="B51" s="3" t="s">
        <v>16</v>
      </c>
      <c r="C51" s="3" t="s">
        <v>21</v>
      </c>
      <c r="D51" s="3" t="s">
        <v>14</v>
      </c>
      <c r="E51" s="3" t="s">
        <v>18</v>
      </c>
      <c r="F51" s="3" t="s">
        <v>0</v>
      </c>
      <c r="G51" s="3" t="s">
        <v>1</v>
      </c>
      <c r="H51" s="3" t="s">
        <v>2</v>
      </c>
      <c r="I51" s="3" t="s">
        <v>3</v>
      </c>
      <c r="J51" s="3" t="s">
        <v>4</v>
      </c>
      <c r="K51" s="3" t="s">
        <v>5</v>
      </c>
      <c r="L51" s="3" t="s">
        <v>6</v>
      </c>
      <c r="M51" s="3" t="s">
        <v>7</v>
      </c>
      <c r="N51" s="3" t="s">
        <v>9</v>
      </c>
      <c r="O51" s="19" t="s">
        <v>10</v>
      </c>
      <c r="P51" s="3" t="s">
        <v>22</v>
      </c>
    </row>
    <row r="52" spans="1:17" ht="5.0999999999999996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20"/>
      <c r="P52" s="7"/>
    </row>
    <row r="53" spans="1:17" ht="15">
      <c r="A53" s="12" t="s">
        <v>93</v>
      </c>
      <c r="B53" s="23">
        <v>3</v>
      </c>
      <c r="C53" s="23">
        <v>6</v>
      </c>
      <c r="D53" s="23"/>
      <c r="E53" s="23"/>
      <c r="F53" s="23">
        <v>6</v>
      </c>
      <c r="G53" s="23">
        <v>6</v>
      </c>
      <c r="H53" s="23"/>
      <c r="I53" s="23"/>
      <c r="J53" s="23">
        <v>1</v>
      </c>
      <c r="K53" s="23">
        <v>4</v>
      </c>
      <c r="L53" s="23">
        <v>3</v>
      </c>
      <c r="M53" s="24">
        <f t="shared" ref="M53:M63" si="15">(G53/F53)</f>
        <v>1</v>
      </c>
      <c r="N53" s="23">
        <f t="shared" ref="N53:N63" si="16">(G53+K53+L53)</f>
        <v>13</v>
      </c>
      <c r="O53" s="27">
        <f t="shared" ref="O53:O63" si="17">(N53/F53)</f>
        <v>2.1666666666666665</v>
      </c>
      <c r="P53" s="26">
        <f t="shared" ref="P53:P63" si="18">((G53-H53-I53-J53)+(2*H53)+(3*I53)+(4*J53))/F53</f>
        <v>1.5</v>
      </c>
      <c r="Q53" s="30"/>
    </row>
    <row r="54" spans="1:17" ht="15">
      <c r="A54" s="11" t="s">
        <v>67</v>
      </c>
      <c r="B54" s="23">
        <v>3</v>
      </c>
      <c r="C54" s="23">
        <v>8</v>
      </c>
      <c r="D54" s="23"/>
      <c r="E54" s="23">
        <v>1</v>
      </c>
      <c r="F54" s="23">
        <v>7</v>
      </c>
      <c r="G54" s="23">
        <v>5</v>
      </c>
      <c r="H54" s="23"/>
      <c r="I54" s="23"/>
      <c r="J54" s="23"/>
      <c r="K54" s="23">
        <v>3</v>
      </c>
      <c r="L54" s="23">
        <v>1</v>
      </c>
      <c r="M54" s="24">
        <f t="shared" si="15"/>
        <v>0.7142857142857143</v>
      </c>
      <c r="N54" s="23">
        <f t="shared" si="16"/>
        <v>9</v>
      </c>
      <c r="O54" s="27">
        <f t="shared" si="17"/>
        <v>1.2857142857142858</v>
      </c>
      <c r="P54" s="26">
        <f t="shared" si="18"/>
        <v>0.7142857142857143</v>
      </c>
      <c r="Q54" s="30"/>
    </row>
    <row r="55" spans="1:17" ht="15">
      <c r="A55" s="13" t="s">
        <v>94</v>
      </c>
      <c r="B55" s="23">
        <v>3</v>
      </c>
      <c r="C55" s="23">
        <v>7</v>
      </c>
      <c r="D55" s="23"/>
      <c r="E55" s="23"/>
      <c r="F55" s="23">
        <v>7</v>
      </c>
      <c r="G55" s="23">
        <v>5</v>
      </c>
      <c r="H55" s="23">
        <v>1</v>
      </c>
      <c r="I55" s="23"/>
      <c r="J55" s="23"/>
      <c r="K55" s="23">
        <v>2</v>
      </c>
      <c r="L55" s="23">
        <v>2</v>
      </c>
      <c r="M55" s="24">
        <f t="shared" si="15"/>
        <v>0.7142857142857143</v>
      </c>
      <c r="N55" s="23">
        <f t="shared" si="16"/>
        <v>9</v>
      </c>
      <c r="O55" s="27">
        <f t="shared" si="17"/>
        <v>1.2857142857142858</v>
      </c>
      <c r="P55" s="26">
        <f t="shared" si="18"/>
        <v>0.8571428571428571</v>
      </c>
      <c r="Q55" s="30"/>
    </row>
    <row r="56" spans="1:17" ht="15">
      <c r="A56" s="12" t="s">
        <v>42</v>
      </c>
      <c r="B56" s="23">
        <v>3</v>
      </c>
      <c r="C56" s="23">
        <v>8</v>
      </c>
      <c r="D56" s="23"/>
      <c r="E56" s="23">
        <v>1</v>
      </c>
      <c r="F56" s="23">
        <v>7</v>
      </c>
      <c r="G56" s="23">
        <v>4</v>
      </c>
      <c r="H56" s="23">
        <v>1</v>
      </c>
      <c r="I56" s="23"/>
      <c r="J56" s="23"/>
      <c r="K56" s="23">
        <v>1</v>
      </c>
      <c r="L56" s="23">
        <v>3</v>
      </c>
      <c r="M56" s="24">
        <f t="shared" si="15"/>
        <v>0.5714285714285714</v>
      </c>
      <c r="N56" s="23">
        <f t="shared" si="16"/>
        <v>8</v>
      </c>
      <c r="O56" s="27">
        <f t="shared" si="17"/>
        <v>1.1428571428571428</v>
      </c>
      <c r="P56" s="26">
        <f t="shared" si="18"/>
        <v>0.7142857142857143</v>
      </c>
      <c r="Q56" s="30"/>
    </row>
    <row r="57" spans="1:17" ht="15">
      <c r="A57" s="11" t="s">
        <v>55</v>
      </c>
      <c r="B57" s="23">
        <v>3</v>
      </c>
      <c r="C57" s="23">
        <v>8</v>
      </c>
      <c r="D57" s="23"/>
      <c r="E57" s="23"/>
      <c r="F57" s="23">
        <v>8</v>
      </c>
      <c r="G57" s="23">
        <v>4</v>
      </c>
      <c r="H57" s="23"/>
      <c r="I57" s="23"/>
      <c r="J57" s="23">
        <v>1</v>
      </c>
      <c r="K57" s="23">
        <v>2</v>
      </c>
      <c r="L57" s="23">
        <v>2</v>
      </c>
      <c r="M57" s="24">
        <f t="shared" si="15"/>
        <v>0.5</v>
      </c>
      <c r="N57" s="23">
        <f t="shared" si="16"/>
        <v>8</v>
      </c>
      <c r="O57" s="27">
        <f t="shared" si="17"/>
        <v>1</v>
      </c>
      <c r="P57" s="26">
        <f t="shared" si="18"/>
        <v>0.875</v>
      </c>
      <c r="Q57" s="30"/>
    </row>
    <row r="58" spans="1:17" ht="15">
      <c r="A58" s="11" t="s">
        <v>12</v>
      </c>
      <c r="B58" s="23">
        <v>3</v>
      </c>
      <c r="C58" s="23">
        <v>6</v>
      </c>
      <c r="D58" s="23"/>
      <c r="E58" s="23"/>
      <c r="F58" s="23">
        <v>6</v>
      </c>
      <c r="G58" s="23">
        <v>4</v>
      </c>
      <c r="H58" s="23"/>
      <c r="I58" s="23"/>
      <c r="J58" s="23"/>
      <c r="K58" s="23">
        <v>2</v>
      </c>
      <c r="L58" s="23">
        <v>1</v>
      </c>
      <c r="M58" s="24">
        <f t="shared" si="15"/>
        <v>0.66666666666666663</v>
      </c>
      <c r="N58" s="23">
        <f t="shared" si="16"/>
        <v>7</v>
      </c>
      <c r="O58" s="27">
        <f t="shared" si="17"/>
        <v>1.1666666666666667</v>
      </c>
      <c r="P58" s="26">
        <f t="shared" si="18"/>
        <v>0.66666666666666663</v>
      </c>
      <c r="Q58" s="30"/>
    </row>
    <row r="59" spans="1:17" ht="15">
      <c r="A59" s="11" t="s">
        <v>56</v>
      </c>
      <c r="B59" s="23">
        <v>3</v>
      </c>
      <c r="C59" s="23">
        <v>6</v>
      </c>
      <c r="D59" s="23"/>
      <c r="E59" s="23"/>
      <c r="F59" s="23">
        <v>6</v>
      </c>
      <c r="G59" s="23">
        <v>3</v>
      </c>
      <c r="H59" s="23">
        <v>1</v>
      </c>
      <c r="I59" s="23"/>
      <c r="J59" s="23"/>
      <c r="K59" s="23">
        <v>2</v>
      </c>
      <c r="L59" s="23">
        <v>1</v>
      </c>
      <c r="M59" s="24">
        <f t="shared" si="15"/>
        <v>0.5</v>
      </c>
      <c r="N59" s="23">
        <f t="shared" si="16"/>
        <v>6</v>
      </c>
      <c r="O59" s="27">
        <f t="shared" si="17"/>
        <v>1</v>
      </c>
      <c r="P59" s="26">
        <f t="shared" si="18"/>
        <v>0.66666666666666663</v>
      </c>
      <c r="Q59" s="30"/>
    </row>
    <row r="60" spans="1:17" ht="15">
      <c r="A60" s="12" t="s">
        <v>52</v>
      </c>
      <c r="B60" s="23">
        <v>3</v>
      </c>
      <c r="C60" s="23">
        <v>8</v>
      </c>
      <c r="D60" s="23"/>
      <c r="E60" s="23">
        <v>1</v>
      </c>
      <c r="F60" s="23">
        <v>7</v>
      </c>
      <c r="G60" s="23">
        <v>3</v>
      </c>
      <c r="H60" s="23">
        <v>1</v>
      </c>
      <c r="I60" s="23">
        <v>1</v>
      </c>
      <c r="J60" s="23"/>
      <c r="K60" s="23"/>
      <c r="L60" s="23">
        <v>3</v>
      </c>
      <c r="M60" s="24">
        <f t="shared" si="15"/>
        <v>0.42857142857142855</v>
      </c>
      <c r="N60" s="23">
        <f t="shared" si="16"/>
        <v>6</v>
      </c>
      <c r="O60" s="27">
        <f t="shared" si="17"/>
        <v>0.8571428571428571</v>
      </c>
      <c r="P60" s="26">
        <f t="shared" si="18"/>
        <v>0.8571428571428571</v>
      </c>
      <c r="Q60" s="30"/>
    </row>
    <row r="61" spans="1:17" ht="15">
      <c r="A61" s="12" t="s">
        <v>50</v>
      </c>
      <c r="B61" s="23">
        <v>3</v>
      </c>
      <c r="C61" s="23">
        <v>6</v>
      </c>
      <c r="D61" s="23"/>
      <c r="E61" s="23">
        <v>1</v>
      </c>
      <c r="F61" s="23">
        <v>5</v>
      </c>
      <c r="G61" s="23">
        <v>2</v>
      </c>
      <c r="H61" s="23"/>
      <c r="I61" s="23"/>
      <c r="J61" s="23"/>
      <c r="K61" s="23">
        <v>1</v>
      </c>
      <c r="L61" s="23">
        <v>2</v>
      </c>
      <c r="M61" s="24">
        <f t="shared" si="15"/>
        <v>0.4</v>
      </c>
      <c r="N61" s="23">
        <f t="shared" si="16"/>
        <v>5</v>
      </c>
      <c r="O61" s="27">
        <f t="shared" si="17"/>
        <v>1</v>
      </c>
      <c r="P61" s="26">
        <f t="shared" si="18"/>
        <v>0.4</v>
      </c>
      <c r="Q61" s="30"/>
    </row>
    <row r="62" spans="1:17" ht="15">
      <c r="A62" s="13" t="s">
        <v>57</v>
      </c>
      <c r="B62" s="23">
        <v>3</v>
      </c>
      <c r="C62" s="23">
        <v>6</v>
      </c>
      <c r="D62" s="23"/>
      <c r="E62" s="23"/>
      <c r="F62" s="23">
        <v>6</v>
      </c>
      <c r="G62" s="23">
        <v>2</v>
      </c>
      <c r="H62" s="23"/>
      <c r="I62" s="23"/>
      <c r="J62" s="23"/>
      <c r="K62" s="23">
        <v>1</v>
      </c>
      <c r="L62" s="23"/>
      <c r="M62" s="24">
        <f t="shared" si="15"/>
        <v>0.33333333333333331</v>
      </c>
      <c r="N62" s="23">
        <f t="shared" si="16"/>
        <v>3</v>
      </c>
      <c r="O62" s="27">
        <f t="shared" si="17"/>
        <v>0.5</v>
      </c>
      <c r="P62" s="26">
        <f t="shared" si="18"/>
        <v>0.33333333333333331</v>
      </c>
      <c r="Q62" s="30"/>
    </row>
    <row r="63" spans="1:17" ht="15">
      <c r="A63" s="13" t="s">
        <v>20</v>
      </c>
      <c r="B63" s="23">
        <v>3</v>
      </c>
      <c r="C63" s="23">
        <v>8</v>
      </c>
      <c r="D63" s="23"/>
      <c r="E63" s="23"/>
      <c r="F63" s="23">
        <v>8</v>
      </c>
      <c r="G63" s="23">
        <v>1</v>
      </c>
      <c r="H63" s="23"/>
      <c r="I63" s="23"/>
      <c r="J63" s="23"/>
      <c r="K63" s="23">
        <v>1</v>
      </c>
      <c r="L63" s="23">
        <v>1</v>
      </c>
      <c r="M63" s="24">
        <f t="shared" si="15"/>
        <v>0.125</v>
      </c>
      <c r="N63" s="23">
        <f t="shared" si="16"/>
        <v>3</v>
      </c>
      <c r="O63" s="27">
        <f t="shared" si="17"/>
        <v>0.375</v>
      </c>
      <c r="P63" s="26">
        <f t="shared" si="18"/>
        <v>0.125</v>
      </c>
      <c r="Q63" s="30"/>
    </row>
    <row r="64" spans="1:17" ht="5.0999999999999996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20"/>
      <c r="P64" s="16"/>
    </row>
    <row r="65" spans="1:17" ht="15">
      <c r="A65" s="5" t="s">
        <v>8</v>
      </c>
      <c r="B65" s="5"/>
      <c r="C65" s="17">
        <f t="shared" ref="C65:L65" si="19">SUM(C53:C64)</f>
        <v>77</v>
      </c>
      <c r="D65" s="6">
        <f t="shared" si="19"/>
        <v>0</v>
      </c>
      <c r="E65" s="6">
        <f t="shared" si="19"/>
        <v>4</v>
      </c>
      <c r="F65" s="17">
        <f t="shared" si="19"/>
        <v>73</v>
      </c>
      <c r="G65" s="17">
        <f t="shared" si="19"/>
        <v>39</v>
      </c>
      <c r="H65" s="6">
        <f t="shared" si="19"/>
        <v>4</v>
      </c>
      <c r="I65" s="6">
        <f t="shared" si="19"/>
        <v>1</v>
      </c>
      <c r="J65" s="6">
        <f t="shared" si="19"/>
        <v>2</v>
      </c>
      <c r="K65" s="17">
        <f t="shared" si="19"/>
        <v>19</v>
      </c>
      <c r="L65" s="17">
        <f t="shared" si="19"/>
        <v>19</v>
      </c>
      <c r="M65" s="1">
        <f>(G65/F65)</f>
        <v>0.53424657534246578</v>
      </c>
      <c r="N65" s="10">
        <f>G65+K65+L65</f>
        <v>77</v>
      </c>
      <c r="O65" s="21">
        <f>N65/F65</f>
        <v>1.0547945205479452</v>
      </c>
      <c r="P65" s="18">
        <f>((G65-H65-I65-J65)+(2*H65)+(3*I65)+(4*J65))/F65</f>
        <v>0.69863013698630139</v>
      </c>
    </row>
    <row r="66" spans="1:17" ht="30" customHeight="1">
      <c r="A66" s="37" t="s">
        <v>81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</row>
    <row r="67" spans="1:17" ht="15.75">
      <c r="A67" s="2" t="s">
        <v>15</v>
      </c>
      <c r="B67" s="3" t="s">
        <v>16</v>
      </c>
      <c r="C67" s="3" t="s">
        <v>21</v>
      </c>
      <c r="D67" s="3" t="s">
        <v>14</v>
      </c>
      <c r="E67" s="3" t="s">
        <v>18</v>
      </c>
      <c r="F67" s="3" t="s">
        <v>0</v>
      </c>
      <c r="G67" s="3" t="s">
        <v>1</v>
      </c>
      <c r="H67" s="3" t="s">
        <v>2</v>
      </c>
      <c r="I67" s="3" t="s">
        <v>3</v>
      </c>
      <c r="J67" s="3" t="s">
        <v>4</v>
      </c>
      <c r="K67" s="3" t="s">
        <v>5</v>
      </c>
      <c r="L67" s="3" t="s">
        <v>6</v>
      </c>
      <c r="M67" s="3" t="s">
        <v>7</v>
      </c>
      <c r="N67" s="3" t="s">
        <v>9</v>
      </c>
      <c r="O67" s="19" t="s">
        <v>10</v>
      </c>
      <c r="P67" s="3" t="s">
        <v>22</v>
      </c>
    </row>
    <row r="68" spans="1:17" ht="5.0999999999999996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0"/>
      <c r="P68" s="7"/>
    </row>
    <row r="69" spans="1:17" ht="15">
      <c r="A69" s="12" t="s">
        <v>52</v>
      </c>
      <c r="B69" s="23">
        <v>5</v>
      </c>
      <c r="C69" s="23">
        <v>13</v>
      </c>
      <c r="D69" s="23"/>
      <c r="E69" s="23">
        <v>1</v>
      </c>
      <c r="F69" s="23">
        <v>12</v>
      </c>
      <c r="G69" s="23">
        <v>6</v>
      </c>
      <c r="H69" s="23">
        <v>1</v>
      </c>
      <c r="I69" s="23">
        <v>1</v>
      </c>
      <c r="J69" s="23">
        <v>1</v>
      </c>
      <c r="K69" s="23">
        <v>3</v>
      </c>
      <c r="L69" s="23">
        <v>8</v>
      </c>
      <c r="M69" s="24">
        <f t="shared" ref="M69:M80" si="20">(G69/F69)</f>
        <v>0.5</v>
      </c>
      <c r="N69" s="23">
        <f t="shared" ref="N69:N80" si="21">(G69+K69+L69)</f>
        <v>17</v>
      </c>
      <c r="O69" s="27">
        <f t="shared" ref="O69:O80" si="22">(N69/F69)</f>
        <v>1.4166666666666667</v>
      </c>
      <c r="P69" s="26">
        <f t="shared" ref="P69:P80" si="23">((G69-H69-I69-J69)+(2*H69)+(3*I69)+(4*J69))/F69</f>
        <v>1</v>
      </c>
      <c r="Q69" s="30"/>
    </row>
    <row r="70" spans="1:17" ht="15">
      <c r="A70" s="12" t="s">
        <v>93</v>
      </c>
      <c r="B70" s="23">
        <v>5</v>
      </c>
      <c r="C70" s="23">
        <v>11</v>
      </c>
      <c r="D70" s="23"/>
      <c r="E70" s="23"/>
      <c r="F70" s="23">
        <v>11</v>
      </c>
      <c r="G70" s="23">
        <v>9</v>
      </c>
      <c r="H70" s="23"/>
      <c r="I70" s="23"/>
      <c r="J70" s="23">
        <v>1</v>
      </c>
      <c r="K70" s="23">
        <v>4</v>
      </c>
      <c r="L70" s="23">
        <v>3</v>
      </c>
      <c r="M70" s="24">
        <f t="shared" si="20"/>
        <v>0.81818181818181823</v>
      </c>
      <c r="N70" s="23">
        <f t="shared" si="21"/>
        <v>16</v>
      </c>
      <c r="O70" s="27">
        <f t="shared" si="22"/>
        <v>1.4545454545454546</v>
      </c>
      <c r="P70" s="26">
        <f t="shared" si="23"/>
        <v>1.0909090909090908</v>
      </c>
      <c r="Q70" s="30"/>
    </row>
    <row r="71" spans="1:17" ht="15">
      <c r="A71" s="11" t="s">
        <v>67</v>
      </c>
      <c r="B71" s="23">
        <v>5</v>
      </c>
      <c r="C71" s="23">
        <v>13</v>
      </c>
      <c r="D71" s="23"/>
      <c r="E71" s="23">
        <v>1</v>
      </c>
      <c r="F71" s="23">
        <v>12</v>
      </c>
      <c r="G71" s="23">
        <v>8</v>
      </c>
      <c r="H71" s="23"/>
      <c r="I71" s="23"/>
      <c r="J71" s="23"/>
      <c r="K71" s="23">
        <v>5</v>
      </c>
      <c r="L71" s="23">
        <v>2</v>
      </c>
      <c r="M71" s="24">
        <f t="shared" si="20"/>
        <v>0.66666666666666663</v>
      </c>
      <c r="N71" s="23">
        <f t="shared" si="21"/>
        <v>15</v>
      </c>
      <c r="O71" s="27">
        <f t="shared" si="22"/>
        <v>1.25</v>
      </c>
      <c r="P71" s="26">
        <f t="shared" si="23"/>
        <v>0.66666666666666663</v>
      </c>
      <c r="Q71" s="30"/>
    </row>
    <row r="72" spans="1:17" ht="15">
      <c r="A72" s="12" t="s">
        <v>42</v>
      </c>
      <c r="B72" s="23">
        <v>5</v>
      </c>
      <c r="C72" s="23">
        <v>13</v>
      </c>
      <c r="D72" s="23"/>
      <c r="E72" s="23">
        <v>1</v>
      </c>
      <c r="F72" s="23">
        <v>12</v>
      </c>
      <c r="G72" s="23">
        <v>7</v>
      </c>
      <c r="H72" s="23">
        <v>1</v>
      </c>
      <c r="I72" s="23"/>
      <c r="J72" s="23"/>
      <c r="K72" s="23">
        <v>3</v>
      </c>
      <c r="L72" s="23">
        <v>3</v>
      </c>
      <c r="M72" s="24">
        <f t="shared" si="20"/>
        <v>0.58333333333333337</v>
      </c>
      <c r="N72" s="23">
        <f t="shared" si="21"/>
        <v>13</v>
      </c>
      <c r="O72" s="27">
        <f t="shared" si="22"/>
        <v>1.0833333333333333</v>
      </c>
      <c r="P72" s="26">
        <f t="shared" si="23"/>
        <v>0.66666666666666663</v>
      </c>
      <c r="Q72" s="30"/>
    </row>
    <row r="73" spans="1:17" ht="15">
      <c r="A73" s="11" t="s">
        <v>55</v>
      </c>
      <c r="B73" s="23">
        <v>5</v>
      </c>
      <c r="C73" s="23">
        <v>13</v>
      </c>
      <c r="D73" s="23"/>
      <c r="E73" s="23"/>
      <c r="F73" s="23">
        <v>13</v>
      </c>
      <c r="G73" s="23">
        <v>7</v>
      </c>
      <c r="H73" s="23"/>
      <c r="I73" s="23"/>
      <c r="J73" s="23">
        <v>1</v>
      </c>
      <c r="K73" s="23">
        <v>3</v>
      </c>
      <c r="L73" s="23">
        <v>2</v>
      </c>
      <c r="M73" s="24">
        <f t="shared" si="20"/>
        <v>0.53846153846153844</v>
      </c>
      <c r="N73" s="23">
        <f t="shared" si="21"/>
        <v>12</v>
      </c>
      <c r="O73" s="27">
        <f t="shared" si="22"/>
        <v>0.92307692307692313</v>
      </c>
      <c r="P73" s="26">
        <f t="shared" si="23"/>
        <v>0.76923076923076927</v>
      </c>
      <c r="Q73" s="30"/>
    </row>
    <row r="74" spans="1:17" ht="15">
      <c r="A74" s="12" t="s">
        <v>50</v>
      </c>
      <c r="B74" s="23">
        <v>5</v>
      </c>
      <c r="C74" s="23">
        <v>11</v>
      </c>
      <c r="D74" s="23"/>
      <c r="E74" s="23">
        <v>1</v>
      </c>
      <c r="F74" s="23">
        <v>10</v>
      </c>
      <c r="G74" s="23">
        <v>6</v>
      </c>
      <c r="H74" s="23"/>
      <c r="I74" s="23"/>
      <c r="J74" s="23"/>
      <c r="K74" s="23">
        <v>1</v>
      </c>
      <c r="L74" s="23">
        <v>3</v>
      </c>
      <c r="M74" s="24">
        <f t="shared" si="20"/>
        <v>0.6</v>
      </c>
      <c r="N74" s="23">
        <f t="shared" si="21"/>
        <v>10</v>
      </c>
      <c r="O74" s="27">
        <f t="shared" si="22"/>
        <v>1</v>
      </c>
      <c r="P74" s="26">
        <f t="shared" si="23"/>
        <v>0.6</v>
      </c>
      <c r="Q74" s="30"/>
    </row>
    <row r="75" spans="1:17" ht="15">
      <c r="A75" s="13" t="s">
        <v>94</v>
      </c>
      <c r="B75" s="23">
        <v>5</v>
      </c>
      <c r="C75" s="23">
        <v>12</v>
      </c>
      <c r="D75" s="23"/>
      <c r="E75" s="23"/>
      <c r="F75" s="23">
        <v>12</v>
      </c>
      <c r="G75" s="23">
        <v>6</v>
      </c>
      <c r="H75" s="23">
        <v>1</v>
      </c>
      <c r="I75" s="23"/>
      <c r="J75" s="23"/>
      <c r="K75" s="23">
        <v>2</v>
      </c>
      <c r="L75" s="23">
        <v>2</v>
      </c>
      <c r="M75" s="24">
        <f t="shared" si="20"/>
        <v>0.5</v>
      </c>
      <c r="N75" s="23">
        <f t="shared" si="21"/>
        <v>10</v>
      </c>
      <c r="O75" s="27">
        <f t="shared" si="22"/>
        <v>0.83333333333333337</v>
      </c>
      <c r="P75" s="26">
        <f t="shared" si="23"/>
        <v>0.58333333333333337</v>
      </c>
      <c r="Q75" s="30"/>
    </row>
    <row r="76" spans="1:17" ht="15">
      <c r="A76" s="11" t="s">
        <v>12</v>
      </c>
      <c r="B76" s="23">
        <v>5</v>
      </c>
      <c r="C76" s="23">
        <v>11</v>
      </c>
      <c r="D76" s="23"/>
      <c r="E76" s="23"/>
      <c r="F76" s="23">
        <v>11</v>
      </c>
      <c r="G76" s="23">
        <v>5</v>
      </c>
      <c r="H76" s="23"/>
      <c r="I76" s="23"/>
      <c r="J76" s="23"/>
      <c r="K76" s="23">
        <v>2</v>
      </c>
      <c r="L76" s="23">
        <v>1</v>
      </c>
      <c r="M76" s="24">
        <f t="shared" si="20"/>
        <v>0.45454545454545453</v>
      </c>
      <c r="N76" s="23">
        <f t="shared" si="21"/>
        <v>8</v>
      </c>
      <c r="O76" s="27">
        <f t="shared" si="22"/>
        <v>0.72727272727272729</v>
      </c>
      <c r="P76" s="26">
        <f t="shared" si="23"/>
        <v>0.45454545454545453</v>
      </c>
      <c r="Q76" s="30"/>
    </row>
    <row r="77" spans="1:17" ht="15">
      <c r="A77" s="13" t="s">
        <v>20</v>
      </c>
      <c r="B77" s="23">
        <v>5</v>
      </c>
      <c r="C77" s="23">
        <v>13</v>
      </c>
      <c r="D77" s="23"/>
      <c r="E77" s="23"/>
      <c r="F77" s="23">
        <v>13</v>
      </c>
      <c r="G77" s="23">
        <v>4</v>
      </c>
      <c r="H77" s="23"/>
      <c r="I77" s="23"/>
      <c r="J77" s="23"/>
      <c r="K77" s="23">
        <v>1</v>
      </c>
      <c r="L77" s="23">
        <v>2</v>
      </c>
      <c r="M77" s="24">
        <f t="shared" si="20"/>
        <v>0.30769230769230771</v>
      </c>
      <c r="N77" s="23">
        <f t="shared" si="21"/>
        <v>7</v>
      </c>
      <c r="O77" s="27">
        <f t="shared" si="22"/>
        <v>0.53846153846153844</v>
      </c>
      <c r="P77" s="26">
        <f t="shared" si="23"/>
        <v>0.30769230769230771</v>
      </c>
      <c r="Q77" s="30"/>
    </row>
    <row r="78" spans="1:17" ht="15">
      <c r="A78" s="11" t="s">
        <v>56</v>
      </c>
      <c r="B78" s="23">
        <v>3</v>
      </c>
      <c r="C78" s="23">
        <v>6</v>
      </c>
      <c r="D78" s="23"/>
      <c r="E78" s="23"/>
      <c r="F78" s="23">
        <v>6</v>
      </c>
      <c r="G78" s="23">
        <v>3</v>
      </c>
      <c r="H78" s="23">
        <v>1</v>
      </c>
      <c r="I78" s="23"/>
      <c r="J78" s="23"/>
      <c r="K78" s="23">
        <v>2</v>
      </c>
      <c r="L78" s="23">
        <v>1</v>
      </c>
      <c r="M78" s="24">
        <f t="shared" si="20"/>
        <v>0.5</v>
      </c>
      <c r="N78" s="23">
        <f t="shared" si="21"/>
        <v>6</v>
      </c>
      <c r="O78" s="27">
        <f t="shared" si="22"/>
        <v>1</v>
      </c>
      <c r="P78" s="26">
        <f t="shared" si="23"/>
        <v>0.66666666666666663</v>
      </c>
      <c r="Q78" s="30"/>
    </row>
    <row r="79" spans="1:17" ht="15">
      <c r="A79" s="13" t="s">
        <v>57</v>
      </c>
      <c r="B79" s="23">
        <v>5</v>
      </c>
      <c r="C79" s="23">
        <v>11</v>
      </c>
      <c r="D79" s="23"/>
      <c r="E79" s="23"/>
      <c r="F79" s="23">
        <v>11</v>
      </c>
      <c r="G79" s="23">
        <v>2</v>
      </c>
      <c r="H79" s="23"/>
      <c r="I79" s="23"/>
      <c r="J79" s="23"/>
      <c r="K79" s="23">
        <v>1</v>
      </c>
      <c r="L79" s="23"/>
      <c r="M79" s="24">
        <f t="shared" si="20"/>
        <v>0.18181818181818182</v>
      </c>
      <c r="N79" s="23">
        <f t="shared" si="21"/>
        <v>3</v>
      </c>
      <c r="O79" s="27">
        <f t="shared" si="22"/>
        <v>0.27272727272727271</v>
      </c>
      <c r="P79" s="26">
        <f t="shared" si="23"/>
        <v>0.18181818181818182</v>
      </c>
      <c r="Q79" s="30"/>
    </row>
    <row r="80" spans="1:17" ht="15">
      <c r="A80" s="13" t="s">
        <v>95</v>
      </c>
      <c r="B80" s="23">
        <v>2</v>
      </c>
      <c r="C80" s="23">
        <v>3</v>
      </c>
      <c r="D80" s="23"/>
      <c r="E80" s="23"/>
      <c r="F80" s="23">
        <v>3</v>
      </c>
      <c r="G80" s="23">
        <v>1</v>
      </c>
      <c r="H80" s="23"/>
      <c r="I80" s="23"/>
      <c r="J80" s="23"/>
      <c r="K80" s="23"/>
      <c r="L80" s="23"/>
      <c r="M80" s="24">
        <f t="shared" si="20"/>
        <v>0.33333333333333331</v>
      </c>
      <c r="N80" s="23">
        <f t="shared" si="21"/>
        <v>1</v>
      </c>
      <c r="O80" s="27">
        <f t="shared" si="22"/>
        <v>0.33333333333333331</v>
      </c>
      <c r="P80" s="26">
        <f t="shared" si="23"/>
        <v>0.33333333333333331</v>
      </c>
      <c r="Q80" s="30"/>
    </row>
    <row r="81" spans="1:17" ht="5.0999999999999996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20"/>
      <c r="P81" s="16"/>
    </row>
    <row r="82" spans="1:17" ht="15">
      <c r="A82" s="5" t="s">
        <v>8</v>
      </c>
      <c r="B82" s="5"/>
      <c r="C82" s="17">
        <f t="shared" ref="C82:L82" si="24">SUM(C69:C81)</f>
        <v>130</v>
      </c>
      <c r="D82" s="6">
        <f t="shared" si="24"/>
        <v>0</v>
      </c>
      <c r="E82" s="6">
        <f t="shared" si="24"/>
        <v>4</v>
      </c>
      <c r="F82" s="17">
        <f t="shared" si="24"/>
        <v>126</v>
      </c>
      <c r="G82" s="17">
        <f t="shared" si="24"/>
        <v>64</v>
      </c>
      <c r="H82" s="6">
        <f t="shared" si="24"/>
        <v>4</v>
      </c>
      <c r="I82" s="6">
        <f t="shared" si="24"/>
        <v>1</v>
      </c>
      <c r="J82" s="6">
        <f t="shared" si="24"/>
        <v>3</v>
      </c>
      <c r="K82" s="17">
        <f t="shared" si="24"/>
        <v>27</v>
      </c>
      <c r="L82" s="17">
        <f t="shared" si="24"/>
        <v>27</v>
      </c>
      <c r="M82" s="1">
        <f>(G82/F82)</f>
        <v>0.50793650793650791</v>
      </c>
      <c r="N82" s="10">
        <f>G82+K82+L82</f>
        <v>118</v>
      </c>
      <c r="O82" s="21">
        <f>N82/F82</f>
        <v>0.93650793650793651</v>
      </c>
      <c r="P82" s="18">
        <f>((G82-H82-I82-J82)+(2*H82)+(3*I82)+(4*J82))/F82</f>
        <v>0.62698412698412698</v>
      </c>
    </row>
    <row r="83" spans="1:17" ht="30" customHeight="1">
      <c r="A83" s="37" t="s">
        <v>79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9"/>
    </row>
    <row r="84" spans="1:17" ht="15.75">
      <c r="A84" s="2" t="s">
        <v>15</v>
      </c>
      <c r="B84" s="3" t="s">
        <v>16</v>
      </c>
      <c r="C84" s="3" t="s">
        <v>21</v>
      </c>
      <c r="D84" s="3" t="s">
        <v>14</v>
      </c>
      <c r="E84" s="3" t="s">
        <v>18</v>
      </c>
      <c r="F84" s="3" t="s">
        <v>0</v>
      </c>
      <c r="G84" s="3" t="s">
        <v>1</v>
      </c>
      <c r="H84" s="3" t="s">
        <v>2</v>
      </c>
      <c r="I84" s="3" t="s">
        <v>3</v>
      </c>
      <c r="J84" s="3" t="s">
        <v>4</v>
      </c>
      <c r="K84" s="3" t="s">
        <v>5</v>
      </c>
      <c r="L84" s="3" t="s">
        <v>6</v>
      </c>
      <c r="M84" s="3" t="s">
        <v>7</v>
      </c>
      <c r="N84" s="3" t="s">
        <v>9</v>
      </c>
      <c r="O84" s="19" t="s">
        <v>10</v>
      </c>
      <c r="P84" s="3" t="s">
        <v>22</v>
      </c>
    </row>
    <row r="85" spans="1:17" ht="5.0999999999999996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0"/>
      <c r="P85" s="7"/>
    </row>
    <row r="86" spans="1:17" ht="15">
      <c r="A86" s="9" t="s">
        <v>35</v>
      </c>
      <c r="B86" s="23">
        <v>2</v>
      </c>
      <c r="C86" s="23">
        <v>6</v>
      </c>
      <c r="D86" s="23"/>
      <c r="E86" s="23"/>
      <c r="F86" s="23">
        <v>6</v>
      </c>
      <c r="G86" s="23">
        <v>4</v>
      </c>
      <c r="H86" s="23">
        <v>1</v>
      </c>
      <c r="I86" s="23"/>
      <c r="J86" s="23">
        <v>2</v>
      </c>
      <c r="K86" s="23">
        <v>4</v>
      </c>
      <c r="L86" s="23">
        <v>6</v>
      </c>
      <c r="M86" s="24">
        <f t="shared" ref="M86:M96" si="25">(G86/F86)</f>
        <v>0.66666666666666663</v>
      </c>
      <c r="N86" s="23">
        <f t="shared" ref="N86:N96" si="26">(G86+K86+L86)</f>
        <v>14</v>
      </c>
      <c r="O86" s="27">
        <f t="shared" ref="O86:O96" si="27">(N86/F86)</f>
        <v>2.3333333333333335</v>
      </c>
      <c r="P86" s="26">
        <f t="shared" ref="P86:P96" si="28">((G86-H86-I86-J86)+(2*H86)+(3*I86)+(4*J86))/F86</f>
        <v>1.8333333333333333</v>
      </c>
      <c r="Q86" s="30"/>
    </row>
    <row r="87" spans="1:17" ht="15">
      <c r="A87" s="9" t="s">
        <v>47</v>
      </c>
      <c r="B87" s="23">
        <v>2</v>
      </c>
      <c r="C87" s="23">
        <v>5</v>
      </c>
      <c r="D87" s="23"/>
      <c r="E87" s="23"/>
      <c r="F87" s="23">
        <v>5</v>
      </c>
      <c r="G87" s="23">
        <v>5</v>
      </c>
      <c r="H87" s="23">
        <v>1</v>
      </c>
      <c r="I87" s="23">
        <v>1</v>
      </c>
      <c r="J87" s="23">
        <v>1</v>
      </c>
      <c r="K87" s="23">
        <v>2</v>
      </c>
      <c r="L87" s="23">
        <v>4</v>
      </c>
      <c r="M87" s="24">
        <f t="shared" si="25"/>
        <v>1</v>
      </c>
      <c r="N87" s="23">
        <f t="shared" si="26"/>
        <v>11</v>
      </c>
      <c r="O87" s="27">
        <f t="shared" si="27"/>
        <v>2.2000000000000002</v>
      </c>
      <c r="P87" s="26">
        <f t="shared" si="28"/>
        <v>2.2000000000000002</v>
      </c>
      <c r="Q87" s="30"/>
    </row>
    <row r="88" spans="1:17" ht="15">
      <c r="A88" s="9" t="s">
        <v>28</v>
      </c>
      <c r="B88" s="23">
        <v>2</v>
      </c>
      <c r="C88" s="23">
        <v>5</v>
      </c>
      <c r="D88" s="23"/>
      <c r="E88" s="23"/>
      <c r="F88" s="23">
        <v>5</v>
      </c>
      <c r="G88" s="23">
        <v>4</v>
      </c>
      <c r="H88" s="23">
        <v>1</v>
      </c>
      <c r="I88" s="23"/>
      <c r="J88" s="23"/>
      <c r="K88" s="23">
        <v>3</v>
      </c>
      <c r="L88" s="23">
        <v>3</v>
      </c>
      <c r="M88" s="24">
        <f t="shared" si="25"/>
        <v>0.8</v>
      </c>
      <c r="N88" s="23">
        <f t="shared" si="26"/>
        <v>10</v>
      </c>
      <c r="O88" s="27">
        <f t="shared" si="27"/>
        <v>2</v>
      </c>
      <c r="P88" s="26">
        <f t="shared" si="28"/>
        <v>1</v>
      </c>
      <c r="Q88" s="30"/>
    </row>
    <row r="89" spans="1:17" ht="15">
      <c r="A89" s="9" t="s">
        <v>43</v>
      </c>
      <c r="B89" s="23">
        <v>2</v>
      </c>
      <c r="C89" s="23">
        <v>5</v>
      </c>
      <c r="D89" s="23"/>
      <c r="E89" s="23"/>
      <c r="F89" s="23">
        <v>5</v>
      </c>
      <c r="G89" s="23">
        <v>2</v>
      </c>
      <c r="H89" s="23"/>
      <c r="I89" s="23">
        <v>2</v>
      </c>
      <c r="J89" s="23"/>
      <c r="K89" s="23">
        <v>3</v>
      </c>
      <c r="L89" s="23">
        <v>3</v>
      </c>
      <c r="M89" s="24">
        <f t="shared" si="25"/>
        <v>0.4</v>
      </c>
      <c r="N89" s="23">
        <f t="shared" si="26"/>
        <v>8</v>
      </c>
      <c r="O89" s="27">
        <f t="shared" si="27"/>
        <v>1.6</v>
      </c>
      <c r="P89" s="26">
        <f t="shared" si="28"/>
        <v>1.2</v>
      </c>
      <c r="Q89" s="30"/>
    </row>
    <row r="90" spans="1:17" ht="15">
      <c r="A90" s="9" t="s">
        <v>68</v>
      </c>
      <c r="B90" s="23">
        <v>2</v>
      </c>
      <c r="C90" s="23">
        <v>6</v>
      </c>
      <c r="D90" s="23"/>
      <c r="E90" s="23"/>
      <c r="F90" s="23">
        <v>6</v>
      </c>
      <c r="G90" s="23">
        <v>3</v>
      </c>
      <c r="H90" s="23"/>
      <c r="I90" s="23"/>
      <c r="J90" s="23"/>
      <c r="K90" s="23">
        <v>3</v>
      </c>
      <c r="L90" s="23"/>
      <c r="M90" s="24">
        <f t="shared" si="25"/>
        <v>0.5</v>
      </c>
      <c r="N90" s="23">
        <f t="shared" si="26"/>
        <v>6</v>
      </c>
      <c r="O90" s="27">
        <f t="shared" si="27"/>
        <v>1</v>
      </c>
      <c r="P90" s="26">
        <f t="shared" si="28"/>
        <v>0.5</v>
      </c>
      <c r="Q90" s="30"/>
    </row>
    <row r="91" spans="1:17" ht="15">
      <c r="A91" s="28" t="s">
        <v>65</v>
      </c>
      <c r="B91" s="23">
        <v>2</v>
      </c>
      <c r="C91" s="23">
        <v>5</v>
      </c>
      <c r="D91" s="23">
        <v>1</v>
      </c>
      <c r="E91" s="23"/>
      <c r="F91" s="23">
        <v>4</v>
      </c>
      <c r="G91" s="23">
        <v>2</v>
      </c>
      <c r="H91" s="23"/>
      <c r="I91" s="23"/>
      <c r="J91" s="23"/>
      <c r="K91" s="23">
        <v>2</v>
      </c>
      <c r="L91" s="23"/>
      <c r="M91" s="24">
        <f t="shared" si="25"/>
        <v>0.5</v>
      </c>
      <c r="N91" s="23">
        <f t="shared" si="26"/>
        <v>4</v>
      </c>
      <c r="O91" s="27">
        <f t="shared" si="27"/>
        <v>1</v>
      </c>
      <c r="P91" s="26">
        <f t="shared" si="28"/>
        <v>0.5</v>
      </c>
      <c r="Q91" s="30"/>
    </row>
    <row r="92" spans="1:17" ht="15">
      <c r="A92" s="5" t="s">
        <v>11</v>
      </c>
      <c r="B92" s="23">
        <v>2</v>
      </c>
      <c r="C92" s="23">
        <v>4</v>
      </c>
      <c r="D92" s="23">
        <v>1</v>
      </c>
      <c r="E92" s="23"/>
      <c r="F92" s="23">
        <v>3</v>
      </c>
      <c r="G92" s="23">
        <v>1</v>
      </c>
      <c r="H92" s="23"/>
      <c r="I92" s="23"/>
      <c r="J92" s="23"/>
      <c r="K92" s="23"/>
      <c r="L92" s="23">
        <v>1</v>
      </c>
      <c r="M92" s="24">
        <f t="shared" si="25"/>
        <v>0.33333333333333331</v>
      </c>
      <c r="N92" s="23">
        <f t="shared" si="26"/>
        <v>2</v>
      </c>
      <c r="O92" s="27">
        <f t="shared" si="27"/>
        <v>0.66666666666666663</v>
      </c>
      <c r="P92" s="26">
        <f t="shared" si="28"/>
        <v>0.33333333333333331</v>
      </c>
      <c r="Q92" s="30"/>
    </row>
    <row r="93" spans="1:17" ht="15">
      <c r="A93" s="28" t="s">
        <v>44</v>
      </c>
      <c r="B93" s="23">
        <v>1</v>
      </c>
      <c r="C93" s="23">
        <v>3</v>
      </c>
      <c r="D93" s="23"/>
      <c r="E93" s="23"/>
      <c r="F93" s="23">
        <v>3</v>
      </c>
      <c r="G93" s="23">
        <v>1</v>
      </c>
      <c r="H93" s="23">
        <v>1</v>
      </c>
      <c r="I93" s="23"/>
      <c r="J93" s="23"/>
      <c r="K93" s="23"/>
      <c r="L93" s="23">
        <v>1</v>
      </c>
      <c r="M93" s="24">
        <f t="shared" si="25"/>
        <v>0.33333333333333331</v>
      </c>
      <c r="N93" s="23">
        <f t="shared" si="26"/>
        <v>2</v>
      </c>
      <c r="O93" s="27">
        <f t="shared" si="27"/>
        <v>0.66666666666666663</v>
      </c>
      <c r="P93" s="26">
        <f t="shared" si="28"/>
        <v>0.66666666666666663</v>
      </c>
      <c r="Q93" s="30"/>
    </row>
    <row r="94" spans="1:17" ht="15">
      <c r="A94" s="28" t="s">
        <v>96</v>
      </c>
      <c r="B94" s="23">
        <v>2</v>
      </c>
      <c r="C94" s="23">
        <v>4</v>
      </c>
      <c r="D94" s="23"/>
      <c r="E94" s="23"/>
      <c r="F94" s="23">
        <v>4</v>
      </c>
      <c r="G94" s="23">
        <v>1</v>
      </c>
      <c r="H94" s="23"/>
      <c r="I94" s="23"/>
      <c r="J94" s="23"/>
      <c r="K94" s="23">
        <v>1</v>
      </c>
      <c r="L94" s="23"/>
      <c r="M94" s="24">
        <f t="shared" si="25"/>
        <v>0.25</v>
      </c>
      <c r="N94" s="23">
        <f t="shared" si="26"/>
        <v>2</v>
      </c>
      <c r="O94" s="27">
        <f t="shared" si="27"/>
        <v>0.5</v>
      </c>
      <c r="P94" s="26">
        <f t="shared" si="28"/>
        <v>0.25</v>
      </c>
      <c r="Q94" s="30"/>
    </row>
    <row r="95" spans="1:17" ht="15">
      <c r="A95" s="9" t="s">
        <v>34</v>
      </c>
      <c r="B95" s="23">
        <v>2</v>
      </c>
      <c r="C95" s="23">
        <v>5</v>
      </c>
      <c r="D95" s="23"/>
      <c r="E95" s="23"/>
      <c r="F95" s="23">
        <v>5</v>
      </c>
      <c r="G95" s="23">
        <v>2</v>
      </c>
      <c r="H95" s="23"/>
      <c r="I95" s="23"/>
      <c r="J95" s="23"/>
      <c r="K95" s="23"/>
      <c r="L95" s="23"/>
      <c r="M95" s="24">
        <f t="shared" si="25"/>
        <v>0.4</v>
      </c>
      <c r="N95" s="23">
        <f t="shared" si="26"/>
        <v>2</v>
      </c>
      <c r="O95" s="27">
        <f t="shared" si="27"/>
        <v>0.4</v>
      </c>
      <c r="P95" s="26">
        <f t="shared" si="28"/>
        <v>0.4</v>
      </c>
      <c r="Q95" s="30"/>
    </row>
    <row r="96" spans="1:17" ht="15">
      <c r="A96" s="9" t="s">
        <v>58</v>
      </c>
      <c r="B96" s="23">
        <v>1</v>
      </c>
      <c r="C96" s="23">
        <v>2</v>
      </c>
      <c r="D96" s="23"/>
      <c r="E96" s="23"/>
      <c r="F96" s="23">
        <v>2</v>
      </c>
      <c r="G96" s="23"/>
      <c r="H96" s="23"/>
      <c r="I96" s="23"/>
      <c r="J96" s="23"/>
      <c r="K96" s="23"/>
      <c r="L96" s="23"/>
      <c r="M96" s="24">
        <f t="shared" si="25"/>
        <v>0</v>
      </c>
      <c r="N96" s="23">
        <f t="shared" si="26"/>
        <v>0</v>
      </c>
      <c r="O96" s="27">
        <f t="shared" si="27"/>
        <v>0</v>
      </c>
      <c r="P96" s="26">
        <f t="shared" si="28"/>
        <v>0</v>
      </c>
      <c r="Q96" s="30"/>
    </row>
    <row r="97" spans="1:17" ht="15">
      <c r="A97" s="34" t="s">
        <v>76</v>
      </c>
      <c r="B97" s="23">
        <v>1</v>
      </c>
      <c r="C97" s="23">
        <v>2</v>
      </c>
      <c r="D97" s="23"/>
      <c r="E97" s="23"/>
      <c r="F97" s="23">
        <v>2</v>
      </c>
      <c r="G97" s="23"/>
      <c r="H97" s="23"/>
      <c r="I97" s="23"/>
      <c r="J97" s="23"/>
      <c r="K97" s="23"/>
      <c r="L97" s="23"/>
      <c r="M97" s="24">
        <f>(G97/F97)</f>
        <v>0</v>
      </c>
      <c r="N97" s="23">
        <f>(G97+K97+L97)</f>
        <v>0</v>
      </c>
      <c r="O97" s="27">
        <f>(N97/F97)</f>
        <v>0</v>
      </c>
      <c r="P97" s="26">
        <f>((G97-H97-I97-J97)+(2*H97)+(3*I97)+(4*J97))/F97</f>
        <v>0</v>
      </c>
      <c r="Q97" s="30"/>
    </row>
    <row r="98" spans="1:17" ht="5.0999999999999996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20"/>
      <c r="P98" s="20"/>
    </row>
    <row r="99" spans="1:17" ht="15">
      <c r="A99" s="5" t="s">
        <v>8</v>
      </c>
      <c r="B99" s="5"/>
      <c r="C99" s="17">
        <f t="shared" ref="C99:L99" si="29">SUM(C86:C98)</f>
        <v>52</v>
      </c>
      <c r="D99" s="6">
        <f t="shared" si="29"/>
        <v>2</v>
      </c>
      <c r="E99" s="6">
        <f t="shared" si="29"/>
        <v>0</v>
      </c>
      <c r="F99" s="17">
        <f t="shared" si="29"/>
        <v>50</v>
      </c>
      <c r="G99" s="17">
        <f t="shared" si="29"/>
        <v>25</v>
      </c>
      <c r="H99" s="6">
        <f t="shared" si="29"/>
        <v>4</v>
      </c>
      <c r="I99" s="6">
        <f t="shared" si="29"/>
        <v>3</v>
      </c>
      <c r="J99" s="6">
        <f t="shared" si="29"/>
        <v>3</v>
      </c>
      <c r="K99" s="22">
        <f t="shared" si="29"/>
        <v>18</v>
      </c>
      <c r="L99" s="17">
        <f t="shared" si="29"/>
        <v>18</v>
      </c>
      <c r="M99" s="1">
        <f>(G99/F99)</f>
        <v>0.5</v>
      </c>
      <c r="N99" s="10">
        <f>G99+K99+L99</f>
        <v>61</v>
      </c>
      <c r="O99" s="21">
        <f>N99/F99</f>
        <v>1.22</v>
      </c>
      <c r="P99" s="18">
        <f>((G99-H99-I99-J99)+(2*H99)+(3*I99)+(4*J99))/F99</f>
        <v>0.88</v>
      </c>
    </row>
    <row r="100" spans="1:17" ht="30" customHeight="1">
      <c r="A100" s="37" t="s">
        <v>74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9"/>
    </row>
    <row r="101" spans="1:17" ht="15.75">
      <c r="A101" s="2" t="s">
        <v>15</v>
      </c>
      <c r="B101" s="3" t="s">
        <v>16</v>
      </c>
      <c r="C101" s="3" t="s">
        <v>21</v>
      </c>
      <c r="D101" s="3" t="s">
        <v>14</v>
      </c>
      <c r="E101" s="3" t="s">
        <v>18</v>
      </c>
      <c r="F101" s="3" t="s">
        <v>0</v>
      </c>
      <c r="G101" s="3" t="s">
        <v>1</v>
      </c>
      <c r="H101" s="3" t="s">
        <v>2</v>
      </c>
      <c r="I101" s="3" t="s">
        <v>3</v>
      </c>
      <c r="J101" s="3" t="s">
        <v>4</v>
      </c>
      <c r="K101" s="3" t="s">
        <v>5</v>
      </c>
      <c r="L101" s="3" t="s">
        <v>6</v>
      </c>
      <c r="M101" s="3" t="s">
        <v>7</v>
      </c>
      <c r="N101" s="3" t="s">
        <v>9</v>
      </c>
      <c r="O101" s="19" t="s">
        <v>10</v>
      </c>
      <c r="P101" s="3" t="s">
        <v>22</v>
      </c>
    </row>
    <row r="102" spans="1:17" ht="5.0999999999999996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20"/>
      <c r="P102" s="7"/>
    </row>
    <row r="103" spans="1:17" ht="15">
      <c r="A103" s="9" t="s">
        <v>35</v>
      </c>
      <c r="B103" s="23">
        <v>2</v>
      </c>
      <c r="C103" s="23">
        <v>5</v>
      </c>
      <c r="D103" s="23">
        <v>1</v>
      </c>
      <c r="E103" s="23"/>
      <c r="F103" s="23">
        <v>4</v>
      </c>
      <c r="G103" s="23">
        <v>4</v>
      </c>
      <c r="H103" s="23">
        <v>2</v>
      </c>
      <c r="I103" s="23"/>
      <c r="J103" s="23"/>
      <c r="K103" s="23">
        <v>3</v>
      </c>
      <c r="L103" s="23"/>
      <c r="M103" s="24">
        <f t="shared" ref="M103:M112" si="30">(G103/F103)</f>
        <v>1</v>
      </c>
      <c r="N103" s="23">
        <f t="shared" ref="N103:N112" si="31">(G103+K103+L103)</f>
        <v>7</v>
      </c>
      <c r="O103" s="27">
        <f t="shared" ref="O103:O112" si="32">(N103/F103)</f>
        <v>1.75</v>
      </c>
      <c r="P103" s="26">
        <f t="shared" ref="P103:P112" si="33">((G103-H103-I103-J103)+(2*H103)+(3*I103)+(4*J103))/F103</f>
        <v>1.5</v>
      </c>
      <c r="Q103" s="30"/>
    </row>
    <row r="104" spans="1:17" ht="15">
      <c r="A104" s="9" t="s">
        <v>47</v>
      </c>
      <c r="B104" s="23">
        <v>2</v>
      </c>
      <c r="C104" s="23">
        <v>5</v>
      </c>
      <c r="D104" s="23"/>
      <c r="E104" s="23"/>
      <c r="F104" s="23">
        <v>5</v>
      </c>
      <c r="G104" s="23">
        <v>3</v>
      </c>
      <c r="H104" s="23">
        <v>1</v>
      </c>
      <c r="I104" s="23"/>
      <c r="J104" s="23"/>
      <c r="K104" s="23"/>
      <c r="L104" s="23">
        <v>1</v>
      </c>
      <c r="M104" s="24">
        <f t="shared" si="30"/>
        <v>0.6</v>
      </c>
      <c r="N104" s="23">
        <f t="shared" si="31"/>
        <v>4</v>
      </c>
      <c r="O104" s="27">
        <f t="shared" si="32"/>
        <v>0.8</v>
      </c>
      <c r="P104" s="26">
        <f t="shared" si="33"/>
        <v>0.8</v>
      </c>
      <c r="Q104" s="30"/>
    </row>
    <row r="105" spans="1:17" ht="15">
      <c r="A105" s="9" t="s">
        <v>58</v>
      </c>
      <c r="B105" s="23">
        <v>2</v>
      </c>
      <c r="C105" s="23">
        <v>6</v>
      </c>
      <c r="D105" s="23">
        <v>1</v>
      </c>
      <c r="E105" s="23"/>
      <c r="F105" s="23">
        <v>5</v>
      </c>
      <c r="G105" s="23">
        <v>3</v>
      </c>
      <c r="H105" s="23">
        <v>1</v>
      </c>
      <c r="I105" s="23"/>
      <c r="J105" s="23"/>
      <c r="K105" s="23">
        <v>1</v>
      </c>
      <c r="L105" s="23"/>
      <c r="M105" s="24">
        <f t="shared" si="30"/>
        <v>0.6</v>
      </c>
      <c r="N105" s="23">
        <f t="shared" si="31"/>
        <v>4</v>
      </c>
      <c r="O105" s="27">
        <f t="shared" si="32"/>
        <v>0.8</v>
      </c>
      <c r="P105" s="26">
        <f t="shared" si="33"/>
        <v>0.8</v>
      </c>
      <c r="Q105" s="30"/>
    </row>
    <row r="106" spans="1:17" ht="15">
      <c r="A106" s="9" t="s">
        <v>43</v>
      </c>
      <c r="B106" s="23">
        <v>2</v>
      </c>
      <c r="C106" s="23">
        <v>4</v>
      </c>
      <c r="D106" s="23"/>
      <c r="E106" s="23"/>
      <c r="F106" s="23">
        <v>4</v>
      </c>
      <c r="G106" s="23">
        <v>1</v>
      </c>
      <c r="H106" s="23"/>
      <c r="I106" s="23"/>
      <c r="J106" s="23"/>
      <c r="K106" s="23"/>
      <c r="L106" s="23">
        <v>2</v>
      </c>
      <c r="M106" s="24">
        <f t="shared" si="30"/>
        <v>0.25</v>
      </c>
      <c r="N106" s="23">
        <f t="shared" si="31"/>
        <v>3</v>
      </c>
      <c r="O106" s="27">
        <f t="shared" si="32"/>
        <v>0.75</v>
      </c>
      <c r="P106" s="26">
        <f t="shared" si="33"/>
        <v>0.25</v>
      </c>
      <c r="Q106" s="30"/>
    </row>
    <row r="107" spans="1:17" ht="15">
      <c r="A107" s="5" t="s">
        <v>11</v>
      </c>
      <c r="B107" s="23">
        <v>2</v>
      </c>
      <c r="C107" s="23">
        <v>5</v>
      </c>
      <c r="D107" s="23"/>
      <c r="E107" s="23"/>
      <c r="F107" s="23">
        <v>5</v>
      </c>
      <c r="G107" s="23">
        <v>3</v>
      </c>
      <c r="H107" s="23"/>
      <c r="I107" s="23"/>
      <c r="J107" s="23"/>
      <c r="K107" s="23"/>
      <c r="L107" s="23"/>
      <c r="M107" s="24">
        <f t="shared" si="30"/>
        <v>0.6</v>
      </c>
      <c r="N107" s="23">
        <f t="shared" si="31"/>
        <v>3</v>
      </c>
      <c r="O107" s="27">
        <f t="shared" si="32"/>
        <v>0.6</v>
      </c>
      <c r="P107" s="26">
        <f t="shared" si="33"/>
        <v>0.6</v>
      </c>
      <c r="Q107" s="30"/>
    </row>
    <row r="108" spans="1:17" ht="15">
      <c r="A108" s="9" t="s">
        <v>68</v>
      </c>
      <c r="B108" s="23">
        <v>2</v>
      </c>
      <c r="C108" s="23">
        <v>5</v>
      </c>
      <c r="D108" s="23"/>
      <c r="E108" s="23"/>
      <c r="F108" s="23">
        <v>5</v>
      </c>
      <c r="G108" s="23">
        <v>2</v>
      </c>
      <c r="H108" s="23"/>
      <c r="I108" s="23"/>
      <c r="J108" s="23"/>
      <c r="K108" s="23"/>
      <c r="L108" s="23"/>
      <c r="M108" s="24">
        <f t="shared" si="30"/>
        <v>0.4</v>
      </c>
      <c r="N108" s="23">
        <f t="shared" si="31"/>
        <v>2</v>
      </c>
      <c r="O108" s="27">
        <f t="shared" si="32"/>
        <v>0.4</v>
      </c>
      <c r="P108" s="26">
        <f t="shared" si="33"/>
        <v>0.4</v>
      </c>
      <c r="Q108" s="30"/>
    </row>
    <row r="109" spans="1:17" ht="15">
      <c r="A109" s="9" t="s">
        <v>34</v>
      </c>
      <c r="B109" s="23">
        <v>2</v>
      </c>
      <c r="C109" s="23">
        <v>5</v>
      </c>
      <c r="D109" s="23"/>
      <c r="E109" s="23"/>
      <c r="F109" s="23">
        <v>5</v>
      </c>
      <c r="G109" s="23">
        <v>2</v>
      </c>
      <c r="H109" s="23">
        <v>1</v>
      </c>
      <c r="I109" s="23"/>
      <c r="J109" s="23"/>
      <c r="K109" s="23"/>
      <c r="L109" s="23"/>
      <c r="M109" s="24">
        <f t="shared" si="30"/>
        <v>0.4</v>
      </c>
      <c r="N109" s="23">
        <f t="shared" si="31"/>
        <v>2</v>
      </c>
      <c r="O109" s="27">
        <f t="shared" si="32"/>
        <v>0.4</v>
      </c>
      <c r="P109" s="26">
        <f t="shared" si="33"/>
        <v>0.6</v>
      </c>
      <c r="Q109" s="30"/>
    </row>
    <row r="110" spans="1:17" ht="15">
      <c r="A110" s="9" t="s">
        <v>28</v>
      </c>
      <c r="B110" s="23">
        <v>2</v>
      </c>
      <c r="C110" s="23">
        <v>5</v>
      </c>
      <c r="D110" s="23"/>
      <c r="E110" s="23"/>
      <c r="F110" s="23">
        <v>5</v>
      </c>
      <c r="G110" s="23"/>
      <c r="H110" s="23"/>
      <c r="I110" s="23"/>
      <c r="J110" s="23"/>
      <c r="K110" s="23">
        <v>1</v>
      </c>
      <c r="L110" s="23">
        <v>1</v>
      </c>
      <c r="M110" s="24">
        <f t="shared" si="30"/>
        <v>0</v>
      </c>
      <c r="N110" s="23">
        <f t="shared" si="31"/>
        <v>2</v>
      </c>
      <c r="O110" s="27">
        <f t="shared" si="32"/>
        <v>0.4</v>
      </c>
      <c r="P110" s="26">
        <f t="shared" si="33"/>
        <v>0</v>
      </c>
      <c r="Q110" s="30"/>
    </row>
    <row r="111" spans="1:17" ht="15">
      <c r="A111" s="28" t="s">
        <v>65</v>
      </c>
      <c r="B111" s="23">
        <v>2</v>
      </c>
      <c r="C111" s="23">
        <v>5</v>
      </c>
      <c r="D111" s="23"/>
      <c r="E111" s="23"/>
      <c r="F111" s="23">
        <v>5</v>
      </c>
      <c r="G111" s="23">
        <v>1</v>
      </c>
      <c r="H111" s="23"/>
      <c r="I111" s="23"/>
      <c r="J111" s="23"/>
      <c r="K111" s="23"/>
      <c r="L111" s="23"/>
      <c r="M111" s="24">
        <f t="shared" si="30"/>
        <v>0.2</v>
      </c>
      <c r="N111" s="23">
        <f t="shared" si="31"/>
        <v>1</v>
      </c>
      <c r="O111" s="27">
        <f t="shared" si="32"/>
        <v>0.2</v>
      </c>
      <c r="P111" s="26">
        <f t="shared" si="33"/>
        <v>0.2</v>
      </c>
      <c r="Q111" s="30"/>
    </row>
    <row r="112" spans="1:17" ht="15">
      <c r="A112" s="28" t="s">
        <v>96</v>
      </c>
      <c r="B112" s="23">
        <v>2</v>
      </c>
      <c r="C112" s="23">
        <v>5</v>
      </c>
      <c r="D112" s="23"/>
      <c r="E112" s="23"/>
      <c r="F112" s="23">
        <v>5</v>
      </c>
      <c r="G112" s="23"/>
      <c r="H112" s="23"/>
      <c r="I112" s="23"/>
      <c r="J112" s="23"/>
      <c r="K112" s="23"/>
      <c r="L112" s="23">
        <v>1</v>
      </c>
      <c r="M112" s="24">
        <f t="shared" si="30"/>
        <v>0</v>
      </c>
      <c r="N112" s="23">
        <f t="shared" si="31"/>
        <v>1</v>
      </c>
      <c r="O112" s="27">
        <f t="shared" si="32"/>
        <v>0.2</v>
      </c>
      <c r="P112" s="26">
        <f t="shared" si="33"/>
        <v>0</v>
      </c>
      <c r="Q112" s="30"/>
    </row>
    <row r="113" spans="1:17" ht="15">
      <c r="A113" s="34" t="s">
        <v>76</v>
      </c>
      <c r="B113" s="23">
        <v>2</v>
      </c>
      <c r="C113" s="23">
        <v>4</v>
      </c>
      <c r="D113" s="23"/>
      <c r="E113" s="23"/>
      <c r="F113" s="23">
        <v>4</v>
      </c>
      <c r="G113" s="23"/>
      <c r="H113" s="23"/>
      <c r="I113" s="23"/>
      <c r="J113" s="23"/>
      <c r="K113" s="23"/>
      <c r="L113" s="23"/>
      <c r="M113" s="24">
        <f>(G113/F113)</f>
        <v>0</v>
      </c>
      <c r="N113" s="23">
        <f>(G113+K113+L113)</f>
        <v>0</v>
      </c>
      <c r="O113" s="27">
        <f>(N113/F113)</f>
        <v>0</v>
      </c>
      <c r="P113" s="26">
        <f>((G113-H113-I113-J113)+(2*H113)+(3*I113)+(4*J113))/F113</f>
        <v>0</v>
      </c>
      <c r="Q113" s="30"/>
    </row>
    <row r="114" spans="1:17" ht="5.0999999999999996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20"/>
      <c r="P114" s="20"/>
    </row>
    <row r="115" spans="1:17" ht="15">
      <c r="A115" s="5" t="s">
        <v>8</v>
      </c>
      <c r="B115" s="5"/>
      <c r="C115" s="17">
        <f t="shared" ref="C115:L115" si="34">SUM(C103:C114)</f>
        <v>54</v>
      </c>
      <c r="D115" s="6">
        <f t="shared" si="34"/>
        <v>2</v>
      </c>
      <c r="E115" s="6">
        <f t="shared" si="34"/>
        <v>0</v>
      </c>
      <c r="F115" s="17">
        <f t="shared" si="34"/>
        <v>52</v>
      </c>
      <c r="G115" s="17">
        <f t="shared" si="34"/>
        <v>19</v>
      </c>
      <c r="H115" s="6">
        <f t="shared" si="34"/>
        <v>5</v>
      </c>
      <c r="I115" s="6">
        <f t="shared" si="34"/>
        <v>0</v>
      </c>
      <c r="J115" s="6">
        <f t="shared" si="34"/>
        <v>0</v>
      </c>
      <c r="K115" s="22">
        <f t="shared" si="34"/>
        <v>5</v>
      </c>
      <c r="L115" s="17">
        <f t="shared" si="34"/>
        <v>5</v>
      </c>
      <c r="M115" s="1">
        <f>(G115/F115)</f>
        <v>0.36538461538461536</v>
      </c>
      <c r="N115" s="10">
        <f>G115+K115+L115</f>
        <v>29</v>
      </c>
      <c r="O115" s="21">
        <f>N115/F115</f>
        <v>0.55769230769230771</v>
      </c>
      <c r="P115" s="18">
        <f>((G115-H115-I115-J115)+(2*H115)+(3*I115)+(4*J115))/F115</f>
        <v>0.46153846153846156</v>
      </c>
    </row>
    <row r="116" spans="1:17" ht="30" customHeight="1">
      <c r="A116" s="37" t="s">
        <v>80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9"/>
    </row>
    <row r="117" spans="1:17" ht="15.75">
      <c r="A117" s="2" t="s">
        <v>15</v>
      </c>
      <c r="B117" s="3" t="s">
        <v>16</v>
      </c>
      <c r="C117" s="3" t="s">
        <v>21</v>
      </c>
      <c r="D117" s="3" t="s">
        <v>14</v>
      </c>
      <c r="E117" s="3" t="s">
        <v>18</v>
      </c>
      <c r="F117" s="3" t="s">
        <v>0</v>
      </c>
      <c r="G117" s="3" t="s">
        <v>1</v>
      </c>
      <c r="H117" s="3" t="s">
        <v>2</v>
      </c>
      <c r="I117" s="3" t="s">
        <v>3</v>
      </c>
      <c r="J117" s="3" t="s">
        <v>4</v>
      </c>
      <c r="K117" s="3" t="s">
        <v>5</v>
      </c>
      <c r="L117" s="3" t="s">
        <v>6</v>
      </c>
      <c r="M117" s="3" t="s">
        <v>7</v>
      </c>
      <c r="N117" s="3" t="s">
        <v>9</v>
      </c>
      <c r="O117" s="19" t="s">
        <v>10</v>
      </c>
      <c r="P117" s="3" t="s">
        <v>22</v>
      </c>
    </row>
    <row r="118" spans="1:17" ht="5.0999999999999996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20"/>
      <c r="P118" s="7"/>
    </row>
    <row r="119" spans="1:17" ht="15">
      <c r="A119" s="9" t="s">
        <v>35</v>
      </c>
      <c r="B119" s="23">
        <v>4</v>
      </c>
      <c r="C119" s="23">
        <v>11</v>
      </c>
      <c r="D119" s="23">
        <v>1</v>
      </c>
      <c r="E119" s="23"/>
      <c r="F119" s="23">
        <v>10</v>
      </c>
      <c r="G119" s="23">
        <v>8</v>
      </c>
      <c r="H119" s="23">
        <v>3</v>
      </c>
      <c r="I119" s="23"/>
      <c r="J119" s="23">
        <v>2</v>
      </c>
      <c r="K119" s="23">
        <v>7</v>
      </c>
      <c r="L119" s="23">
        <v>6</v>
      </c>
      <c r="M119" s="24">
        <f t="shared" ref="M119:M129" si="35">(G119/F119)</f>
        <v>0.8</v>
      </c>
      <c r="N119" s="23">
        <f t="shared" ref="N119:N129" si="36">(G119+K119+L119)</f>
        <v>21</v>
      </c>
      <c r="O119" s="27">
        <f t="shared" ref="O119:O129" si="37">(N119/F119)</f>
        <v>2.1</v>
      </c>
      <c r="P119" s="26">
        <f t="shared" ref="P119:P129" si="38">((G119-H119-I119-J119)+(2*H119)+(3*I119)+(4*J119))/F119</f>
        <v>1.7</v>
      </c>
      <c r="Q119" s="30"/>
    </row>
    <row r="120" spans="1:17" ht="15">
      <c r="A120" s="9" t="s">
        <v>47</v>
      </c>
      <c r="B120" s="23">
        <v>4</v>
      </c>
      <c r="C120" s="23">
        <v>10</v>
      </c>
      <c r="D120" s="23"/>
      <c r="E120" s="23"/>
      <c r="F120" s="23">
        <v>10</v>
      </c>
      <c r="G120" s="23">
        <v>8</v>
      </c>
      <c r="H120" s="23">
        <v>2</v>
      </c>
      <c r="I120" s="23">
        <v>1</v>
      </c>
      <c r="J120" s="23">
        <v>1</v>
      </c>
      <c r="K120" s="23">
        <v>2</v>
      </c>
      <c r="L120" s="23">
        <v>5</v>
      </c>
      <c r="M120" s="24">
        <f t="shared" si="35"/>
        <v>0.8</v>
      </c>
      <c r="N120" s="23">
        <f t="shared" si="36"/>
        <v>15</v>
      </c>
      <c r="O120" s="27">
        <f t="shared" si="37"/>
        <v>1.5</v>
      </c>
      <c r="P120" s="26">
        <f t="shared" si="38"/>
        <v>1.5</v>
      </c>
      <c r="Q120" s="30"/>
    </row>
    <row r="121" spans="1:17" ht="15">
      <c r="A121" s="9" t="s">
        <v>28</v>
      </c>
      <c r="B121" s="23">
        <v>4</v>
      </c>
      <c r="C121" s="23">
        <v>10</v>
      </c>
      <c r="D121" s="23"/>
      <c r="E121" s="23"/>
      <c r="F121" s="23">
        <v>10</v>
      </c>
      <c r="G121" s="23">
        <v>4</v>
      </c>
      <c r="H121" s="23">
        <v>1</v>
      </c>
      <c r="I121" s="23"/>
      <c r="J121" s="23"/>
      <c r="K121" s="23">
        <v>4</v>
      </c>
      <c r="L121" s="23">
        <v>4</v>
      </c>
      <c r="M121" s="24">
        <f t="shared" si="35"/>
        <v>0.4</v>
      </c>
      <c r="N121" s="23">
        <f t="shared" si="36"/>
        <v>12</v>
      </c>
      <c r="O121" s="27">
        <f t="shared" si="37"/>
        <v>1.2</v>
      </c>
      <c r="P121" s="26">
        <f t="shared" si="38"/>
        <v>0.5</v>
      </c>
      <c r="Q121" s="30"/>
    </row>
    <row r="122" spans="1:17" ht="15">
      <c r="A122" s="9" t="s">
        <v>43</v>
      </c>
      <c r="B122" s="23">
        <v>4</v>
      </c>
      <c r="C122" s="23">
        <v>9</v>
      </c>
      <c r="D122" s="23"/>
      <c r="E122" s="23"/>
      <c r="F122" s="23">
        <v>9</v>
      </c>
      <c r="G122" s="23">
        <v>3</v>
      </c>
      <c r="H122" s="23"/>
      <c r="I122" s="23">
        <v>2</v>
      </c>
      <c r="J122" s="23"/>
      <c r="K122" s="23">
        <v>3</v>
      </c>
      <c r="L122" s="23">
        <v>5</v>
      </c>
      <c r="M122" s="24">
        <f t="shared" si="35"/>
        <v>0.33333333333333331</v>
      </c>
      <c r="N122" s="23">
        <f t="shared" si="36"/>
        <v>11</v>
      </c>
      <c r="O122" s="27">
        <f t="shared" si="37"/>
        <v>1.2222222222222223</v>
      </c>
      <c r="P122" s="26">
        <f t="shared" si="38"/>
        <v>0.77777777777777779</v>
      </c>
      <c r="Q122" s="30"/>
    </row>
    <row r="123" spans="1:17" ht="15">
      <c r="A123" s="9" t="s">
        <v>68</v>
      </c>
      <c r="B123" s="23">
        <v>4</v>
      </c>
      <c r="C123" s="23">
        <v>11</v>
      </c>
      <c r="D123" s="23"/>
      <c r="E123" s="23"/>
      <c r="F123" s="23">
        <v>11</v>
      </c>
      <c r="G123" s="23">
        <v>5</v>
      </c>
      <c r="H123" s="23"/>
      <c r="I123" s="23"/>
      <c r="J123" s="23"/>
      <c r="K123" s="23">
        <v>3</v>
      </c>
      <c r="L123" s="23"/>
      <c r="M123" s="24">
        <f t="shared" si="35"/>
        <v>0.45454545454545453</v>
      </c>
      <c r="N123" s="23">
        <f t="shared" si="36"/>
        <v>8</v>
      </c>
      <c r="O123" s="27">
        <f t="shared" si="37"/>
        <v>0.72727272727272729</v>
      </c>
      <c r="P123" s="26">
        <f t="shared" si="38"/>
        <v>0.45454545454545453</v>
      </c>
      <c r="Q123" s="30"/>
    </row>
    <row r="124" spans="1:17" ht="15">
      <c r="A124" s="5" t="s">
        <v>11</v>
      </c>
      <c r="B124" s="23">
        <v>4</v>
      </c>
      <c r="C124" s="23">
        <v>9</v>
      </c>
      <c r="D124" s="23">
        <v>1</v>
      </c>
      <c r="E124" s="23"/>
      <c r="F124" s="23">
        <v>8</v>
      </c>
      <c r="G124" s="23">
        <v>4</v>
      </c>
      <c r="H124" s="23"/>
      <c r="I124" s="23"/>
      <c r="J124" s="23"/>
      <c r="K124" s="23"/>
      <c r="L124" s="23">
        <v>1</v>
      </c>
      <c r="M124" s="24">
        <f t="shared" si="35"/>
        <v>0.5</v>
      </c>
      <c r="N124" s="23">
        <f t="shared" si="36"/>
        <v>5</v>
      </c>
      <c r="O124" s="27">
        <f t="shared" si="37"/>
        <v>0.625</v>
      </c>
      <c r="P124" s="26">
        <f t="shared" si="38"/>
        <v>0.5</v>
      </c>
      <c r="Q124" s="30"/>
    </row>
    <row r="125" spans="1:17" ht="15">
      <c r="A125" s="28" t="s">
        <v>65</v>
      </c>
      <c r="B125" s="23">
        <v>4</v>
      </c>
      <c r="C125" s="23">
        <v>10</v>
      </c>
      <c r="D125" s="23">
        <v>1</v>
      </c>
      <c r="E125" s="23"/>
      <c r="F125" s="23">
        <v>9</v>
      </c>
      <c r="G125" s="23">
        <v>3</v>
      </c>
      <c r="H125" s="23"/>
      <c r="I125" s="23"/>
      <c r="J125" s="23"/>
      <c r="K125" s="23">
        <v>2</v>
      </c>
      <c r="L125" s="23"/>
      <c r="M125" s="24">
        <f t="shared" si="35"/>
        <v>0.33333333333333331</v>
      </c>
      <c r="N125" s="23">
        <f t="shared" si="36"/>
        <v>5</v>
      </c>
      <c r="O125" s="27">
        <f t="shared" si="37"/>
        <v>0.55555555555555558</v>
      </c>
      <c r="P125" s="26">
        <f t="shared" si="38"/>
        <v>0.33333333333333331</v>
      </c>
      <c r="Q125" s="30"/>
    </row>
    <row r="126" spans="1:17" ht="15">
      <c r="A126" s="9" t="s">
        <v>58</v>
      </c>
      <c r="B126" s="23">
        <v>3</v>
      </c>
      <c r="C126" s="23">
        <v>8</v>
      </c>
      <c r="D126" s="23">
        <v>1</v>
      </c>
      <c r="E126" s="23"/>
      <c r="F126" s="23">
        <v>7</v>
      </c>
      <c r="G126" s="23">
        <v>3</v>
      </c>
      <c r="H126" s="23">
        <v>1</v>
      </c>
      <c r="I126" s="23"/>
      <c r="J126" s="23"/>
      <c r="K126" s="23">
        <v>1</v>
      </c>
      <c r="L126" s="23"/>
      <c r="M126" s="24">
        <f t="shared" si="35"/>
        <v>0.42857142857142855</v>
      </c>
      <c r="N126" s="23">
        <f t="shared" si="36"/>
        <v>4</v>
      </c>
      <c r="O126" s="27">
        <f t="shared" si="37"/>
        <v>0.5714285714285714</v>
      </c>
      <c r="P126" s="26">
        <f t="shared" si="38"/>
        <v>0.5714285714285714</v>
      </c>
      <c r="Q126" s="30"/>
    </row>
    <row r="127" spans="1:17" ht="15">
      <c r="A127" s="9" t="s">
        <v>34</v>
      </c>
      <c r="B127" s="23">
        <v>4</v>
      </c>
      <c r="C127" s="23">
        <v>10</v>
      </c>
      <c r="D127" s="23"/>
      <c r="E127" s="23"/>
      <c r="F127" s="23">
        <v>10</v>
      </c>
      <c r="G127" s="23">
        <v>4</v>
      </c>
      <c r="H127" s="23">
        <v>1</v>
      </c>
      <c r="I127" s="23"/>
      <c r="J127" s="23"/>
      <c r="K127" s="23"/>
      <c r="L127" s="23"/>
      <c r="M127" s="24">
        <f t="shared" si="35"/>
        <v>0.4</v>
      </c>
      <c r="N127" s="23">
        <f t="shared" si="36"/>
        <v>4</v>
      </c>
      <c r="O127" s="27">
        <f t="shared" si="37"/>
        <v>0.4</v>
      </c>
      <c r="P127" s="26">
        <f t="shared" si="38"/>
        <v>0.5</v>
      </c>
      <c r="Q127" s="30"/>
    </row>
    <row r="128" spans="1:17" ht="15">
      <c r="A128" s="28" t="s">
        <v>96</v>
      </c>
      <c r="B128" s="23">
        <v>4</v>
      </c>
      <c r="C128" s="23">
        <v>9</v>
      </c>
      <c r="D128" s="23"/>
      <c r="E128" s="23"/>
      <c r="F128" s="23">
        <v>9</v>
      </c>
      <c r="G128" s="23">
        <v>1</v>
      </c>
      <c r="H128" s="23"/>
      <c r="I128" s="23"/>
      <c r="J128" s="23"/>
      <c r="K128" s="23">
        <v>1</v>
      </c>
      <c r="L128" s="23">
        <v>1</v>
      </c>
      <c r="M128" s="24">
        <f t="shared" si="35"/>
        <v>0.1111111111111111</v>
      </c>
      <c r="N128" s="23">
        <f t="shared" si="36"/>
        <v>3</v>
      </c>
      <c r="O128" s="27">
        <f t="shared" si="37"/>
        <v>0.33333333333333331</v>
      </c>
      <c r="P128" s="26">
        <f t="shared" si="38"/>
        <v>0.1111111111111111</v>
      </c>
      <c r="Q128" s="30"/>
    </row>
    <row r="129" spans="1:17" ht="15">
      <c r="A129" s="28" t="s">
        <v>44</v>
      </c>
      <c r="B129" s="23">
        <v>1</v>
      </c>
      <c r="C129" s="23">
        <v>3</v>
      </c>
      <c r="D129" s="23"/>
      <c r="E129" s="23"/>
      <c r="F129" s="23">
        <v>3</v>
      </c>
      <c r="G129" s="23">
        <v>1</v>
      </c>
      <c r="H129" s="23">
        <v>1</v>
      </c>
      <c r="I129" s="23"/>
      <c r="J129" s="23"/>
      <c r="K129" s="23"/>
      <c r="L129" s="23">
        <v>1</v>
      </c>
      <c r="M129" s="24">
        <f t="shared" si="35"/>
        <v>0.33333333333333331</v>
      </c>
      <c r="N129" s="23">
        <f t="shared" si="36"/>
        <v>2</v>
      </c>
      <c r="O129" s="27">
        <f t="shared" si="37"/>
        <v>0.66666666666666663</v>
      </c>
      <c r="P129" s="26">
        <f t="shared" si="38"/>
        <v>0.66666666666666663</v>
      </c>
      <c r="Q129" s="30"/>
    </row>
    <row r="130" spans="1:17" ht="15">
      <c r="A130" s="34" t="s">
        <v>76</v>
      </c>
      <c r="B130" s="23">
        <v>3</v>
      </c>
      <c r="C130" s="23">
        <v>6</v>
      </c>
      <c r="D130" s="23"/>
      <c r="E130" s="23"/>
      <c r="F130" s="23">
        <v>6</v>
      </c>
      <c r="G130" s="23"/>
      <c r="H130" s="23"/>
      <c r="I130" s="23"/>
      <c r="J130" s="23"/>
      <c r="K130" s="23"/>
      <c r="L130" s="23"/>
      <c r="M130" s="24">
        <f>(G130/F130)</f>
        <v>0</v>
      </c>
      <c r="N130" s="23">
        <f>(G130+K130+L130)</f>
        <v>0</v>
      </c>
      <c r="O130" s="27">
        <f>(N130/F130)</f>
        <v>0</v>
      </c>
      <c r="P130" s="26">
        <f>((G130-H130-I130-J130)+(2*H130)+(3*I130)+(4*J130))/F130</f>
        <v>0</v>
      </c>
      <c r="Q130" s="30"/>
    </row>
    <row r="131" spans="1:17" ht="5.0999999999999996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20"/>
      <c r="P131" s="20"/>
    </row>
    <row r="132" spans="1:17" ht="15">
      <c r="A132" s="5" t="s">
        <v>8</v>
      </c>
      <c r="B132" s="5"/>
      <c r="C132" s="17">
        <f t="shared" ref="C132:L132" si="39">SUM(C119:C131)</f>
        <v>106</v>
      </c>
      <c r="D132" s="6">
        <f t="shared" si="39"/>
        <v>4</v>
      </c>
      <c r="E132" s="6">
        <f t="shared" si="39"/>
        <v>0</v>
      </c>
      <c r="F132" s="17">
        <f t="shared" si="39"/>
        <v>102</v>
      </c>
      <c r="G132" s="17">
        <f t="shared" si="39"/>
        <v>44</v>
      </c>
      <c r="H132" s="6">
        <f t="shared" si="39"/>
        <v>9</v>
      </c>
      <c r="I132" s="6">
        <f t="shared" si="39"/>
        <v>3</v>
      </c>
      <c r="J132" s="6">
        <f t="shared" si="39"/>
        <v>3</v>
      </c>
      <c r="K132" s="22">
        <f t="shared" si="39"/>
        <v>23</v>
      </c>
      <c r="L132" s="17">
        <f t="shared" si="39"/>
        <v>23</v>
      </c>
      <c r="M132" s="1">
        <f>(G132/F132)</f>
        <v>0.43137254901960786</v>
      </c>
      <c r="N132" s="10">
        <f>G132+K132+L132</f>
        <v>90</v>
      </c>
      <c r="O132" s="21">
        <f>N132/F132</f>
        <v>0.88235294117647056</v>
      </c>
      <c r="P132" s="18">
        <f>((G132-H132-I132-J132)+(2*H132)+(3*I132)+(4*J132))/F132</f>
        <v>0.66666666666666663</v>
      </c>
    </row>
    <row r="133" spans="1:17" ht="30" customHeight="1">
      <c r="A133" s="37" t="s">
        <v>82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9"/>
    </row>
    <row r="134" spans="1:17" ht="15.75">
      <c r="A134" s="2" t="s">
        <v>15</v>
      </c>
      <c r="B134" s="3" t="s">
        <v>16</v>
      </c>
      <c r="C134" s="3" t="s">
        <v>21</v>
      </c>
      <c r="D134" s="3" t="s">
        <v>14</v>
      </c>
      <c r="E134" s="3" t="s">
        <v>18</v>
      </c>
      <c r="F134" s="3" t="s">
        <v>0</v>
      </c>
      <c r="G134" s="3" t="s">
        <v>1</v>
      </c>
      <c r="H134" s="3" t="s">
        <v>2</v>
      </c>
      <c r="I134" s="3" t="s">
        <v>3</v>
      </c>
      <c r="J134" s="3" t="s">
        <v>4</v>
      </c>
      <c r="K134" s="3" t="s">
        <v>5</v>
      </c>
      <c r="L134" s="3" t="s">
        <v>6</v>
      </c>
      <c r="M134" s="3" t="s">
        <v>7</v>
      </c>
      <c r="N134" s="3" t="s">
        <v>9</v>
      </c>
      <c r="O134" s="19" t="s">
        <v>10</v>
      </c>
      <c r="P134" s="3" t="s">
        <v>22</v>
      </c>
    </row>
    <row r="135" spans="1:17" ht="5.0999999999999996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20"/>
      <c r="P135" s="7"/>
    </row>
    <row r="136" spans="1:17" ht="15">
      <c r="A136" s="5" t="s">
        <v>60</v>
      </c>
      <c r="B136" s="23">
        <v>2</v>
      </c>
      <c r="C136" s="23">
        <v>5</v>
      </c>
      <c r="D136" s="23"/>
      <c r="E136" s="23"/>
      <c r="F136" s="23">
        <v>5</v>
      </c>
      <c r="G136" s="23">
        <v>4</v>
      </c>
      <c r="H136" s="23"/>
      <c r="I136" s="23"/>
      <c r="J136" s="23"/>
      <c r="K136" s="23">
        <v>3</v>
      </c>
      <c r="L136" s="23">
        <v>3</v>
      </c>
      <c r="M136" s="24">
        <f t="shared" ref="M136:M146" si="40">(G136/F136)</f>
        <v>0.8</v>
      </c>
      <c r="N136" s="23">
        <f t="shared" ref="N136:N146" si="41">(G136+K136+L136)</f>
        <v>10</v>
      </c>
      <c r="O136" s="27">
        <f t="shared" ref="O136:O146" si="42">(N136/F136)</f>
        <v>2</v>
      </c>
      <c r="P136" s="26">
        <f t="shared" ref="P136:P146" si="43">((G136-H136-I136-J136)+(2*H136)+(3*I136)+(4*J136))/F136</f>
        <v>0.8</v>
      </c>
      <c r="Q136" s="30"/>
    </row>
    <row r="137" spans="1:17" ht="15">
      <c r="A137" s="5" t="s">
        <v>62</v>
      </c>
      <c r="B137" s="23">
        <v>2</v>
      </c>
      <c r="C137" s="23">
        <v>5</v>
      </c>
      <c r="D137" s="23"/>
      <c r="E137" s="23"/>
      <c r="F137" s="23">
        <v>5</v>
      </c>
      <c r="G137" s="23">
        <v>3</v>
      </c>
      <c r="H137" s="23">
        <v>1</v>
      </c>
      <c r="I137" s="23">
        <v>1</v>
      </c>
      <c r="J137" s="23"/>
      <c r="K137" s="23">
        <v>3</v>
      </c>
      <c r="L137" s="23">
        <v>3</v>
      </c>
      <c r="M137" s="24">
        <f t="shared" si="40"/>
        <v>0.6</v>
      </c>
      <c r="N137" s="23">
        <f t="shared" si="41"/>
        <v>9</v>
      </c>
      <c r="O137" s="27">
        <f t="shared" si="42"/>
        <v>1.8</v>
      </c>
      <c r="P137" s="26">
        <f t="shared" si="43"/>
        <v>1.2</v>
      </c>
      <c r="Q137" s="30"/>
    </row>
    <row r="138" spans="1:17" ht="15">
      <c r="A138" s="5" t="s">
        <v>45</v>
      </c>
      <c r="B138" s="23">
        <v>2</v>
      </c>
      <c r="C138" s="23">
        <v>5</v>
      </c>
      <c r="D138" s="23"/>
      <c r="E138" s="23"/>
      <c r="F138" s="23">
        <v>5</v>
      </c>
      <c r="G138" s="23">
        <v>4</v>
      </c>
      <c r="H138" s="23">
        <v>2</v>
      </c>
      <c r="I138" s="23"/>
      <c r="J138" s="23">
        <v>1</v>
      </c>
      <c r="K138" s="23">
        <v>3</v>
      </c>
      <c r="L138" s="23">
        <v>1</v>
      </c>
      <c r="M138" s="24">
        <f t="shared" si="40"/>
        <v>0.8</v>
      </c>
      <c r="N138" s="23">
        <f t="shared" si="41"/>
        <v>8</v>
      </c>
      <c r="O138" s="27">
        <f t="shared" si="42"/>
        <v>1.6</v>
      </c>
      <c r="P138" s="26">
        <f t="shared" si="43"/>
        <v>1.8</v>
      </c>
      <c r="Q138" s="30"/>
    </row>
    <row r="139" spans="1:17" ht="15">
      <c r="A139" s="5" t="s">
        <v>29</v>
      </c>
      <c r="B139" s="23">
        <v>2</v>
      </c>
      <c r="C139" s="23">
        <v>5</v>
      </c>
      <c r="D139" s="23"/>
      <c r="E139" s="23"/>
      <c r="F139" s="23">
        <v>5</v>
      </c>
      <c r="G139" s="23">
        <v>4</v>
      </c>
      <c r="H139" s="23">
        <v>1</v>
      </c>
      <c r="I139" s="23"/>
      <c r="J139" s="23"/>
      <c r="K139" s="23">
        <v>1</v>
      </c>
      <c r="L139" s="23">
        <v>1</v>
      </c>
      <c r="M139" s="24">
        <f t="shared" si="40"/>
        <v>0.8</v>
      </c>
      <c r="N139" s="23">
        <f t="shared" si="41"/>
        <v>6</v>
      </c>
      <c r="O139" s="27">
        <f t="shared" si="42"/>
        <v>1.2</v>
      </c>
      <c r="P139" s="26">
        <f t="shared" si="43"/>
        <v>1</v>
      </c>
      <c r="Q139" s="30"/>
    </row>
    <row r="140" spans="1:17" ht="15">
      <c r="A140" s="5" t="s">
        <v>63</v>
      </c>
      <c r="B140" s="23">
        <v>2</v>
      </c>
      <c r="C140" s="23">
        <v>5</v>
      </c>
      <c r="D140" s="23"/>
      <c r="E140" s="23"/>
      <c r="F140" s="23">
        <v>5</v>
      </c>
      <c r="G140" s="23">
        <v>4</v>
      </c>
      <c r="H140" s="23"/>
      <c r="I140" s="23"/>
      <c r="J140" s="23"/>
      <c r="K140" s="23"/>
      <c r="L140" s="23">
        <v>1</v>
      </c>
      <c r="M140" s="24">
        <f t="shared" si="40"/>
        <v>0.8</v>
      </c>
      <c r="N140" s="23">
        <f t="shared" si="41"/>
        <v>5</v>
      </c>
      <c r="O140" s="27">
        <f t="shared" si="42"/>
        <v>1</v>
      </c>
      <c r="P140" s="26">
        <f t="shared" si="43"/>
        <v>0.8</v>
      </c>
      <c r="Q140" s="30"/>
    </row>
    <row r="141" spans="1:17" ht="15">
      <c r="A141" s="5" t="s">
        <v>64</v>
      </c>
      <c r="B141" s="23">
        <v>2</v>
      </c>
      <c r="C141" s="23">
        <v>5</v>
      </c>
      <c r="D141" s="23"/>
      <c r="E141" s="23"/>
      <c r="F141" s="23">
        <v>5</v>
      </c>
      <c r="G141" s="23">
        <v>3</v>
      </c>
      <c r="H141" s="23"/>
      <c r="I141" s="23"/>
      <c r="J141" s="23"/>
      <c r="K141" s="23"/>
      <c r="L141" s="23">
        <v>2</v>
      </c>
      <c r="M141" s="24">
        <f t="shared" si="40"/>
        <v>0.6</v>
      </c>
      <c r="N141" s="23">
        <f t="shared" si="41"/>
        <v>5</v>
      </c>
      <c r="O141" s="27">
        <f t="shared" si="42"/>
        <v>1</v>
      </c>
      <c r="P141" s="26">
        <f t="shared" si="43"/>
        <v>0.6</v>
      </c>
      <c r="Q141" s="30"/>
    </row>
    <row r="142" spans="1:17" ht="15">
      <c r="A142" s="5" t="s">
        <v>92</v>
      </c>
      <c r="B142" s="23">
        <v>2</v>
      </c>
      <c r="C142" s="23">
        <v>6</v>
      </c>
      <c r="D142" s="23"/>
      <c r="E142" s="23"/>
      <c r="F142" s="23">
        <v>6</v>
      </c>
      <c r="G142" s="23">
        <v>2</v>
      </c>
      <c r="H142" s="23"/>
      <c r="I142" s="23"/>
      <c r="J142" s="23">
        <v>1</v>
      </c>
      <c r="K142" s="23">
        <v>2</v>
      </c>
      <c r="L142" s="23">
        <v>1</v>
      </c>
      <c r="M142" s="24">
        <f t="shared" si="40"/>
        <v>0.33333333333333331</v>
      </c>
      <c r="N142" s="23">
        <f t="shared" si="41"/>
        <v>5</v>
      </c>
      <c r="O142" s="27">
        <f t="shared" si="42"/>
        <v>0.83333333333333337</v>
      </c>
      <c r="P142" s="26">
        <f t="shared" si="43"/>
        <v>0.83333333333333337</v>
      </c>
      <c r="Q142" s="30"/>
    </row>
    <row r="143" spans="1:17" ht="15">
      <c r="A143" s="5" t="s">
        <v>61</v>
      </c>
      <c r="B143" s="23">
        <v>2</v>
      </c>
      <c r="C143" s="23">
        <v>5</v>
      </c>
      <c r="D143" s="23"/>
      <c r="E143" s="23"/>
      <c r="F143" s="23">
        <v>5</v>
      </c>
      <c r="G143" s="23">
        <v>2</v>
      </c>
      <c r="H143" s="23"/>
      <c r="I143" s="23"/>
      <c r="J143" s="23"/>
      <c r="K143" s="23"/>
      <c r="L143" s="23">
        <v>1</v>
      </c>
      <c r="M143" s="24">
        <f t="shared" si="40"/>
        <v>0.4</v>
      </c>
      <c r="N143" s="23">
        <f t="shared" si="41"/>
        <v>3</v>
      </c>
      <c r="O143" s="27">
        <f t="shared" si="42"/>
        <v>0.6</v>
      </c>
      <c r="P143" s="26">
        <f t="shared" si="43"/>
        <v>0.4</v>
      </c>
      <c r="Q143" s="30"/>
    </row>
    <row r="144" spans="1:17" ht="15">
      <c r="A144" s="8" t="s">
        <v>59</v>
      </c>
      <c r="B144" s="23">
        <v>2</v>
      </c>
      <c r="C144" s="23">
        <v>5</v>
      </c>
      <c r="D144" s="23"/>
      <c r="E144" s="23"/>
      <c r="F144" s="23">
        <v>5</v>
      </c>
      <c r="G144" s="23">
        <v>1</v>
      </c>
      <c r="H144" s="23"/>
      <c r="I144" s="23"/>
      <c r="J144" s="23"/>
      <c r="K144" s="23">
        <v>1</v>
      </c>
      <c r="L144" s="23"/>
      <c r="M144" s="24">
        <f t="shared" si="40"/>
        <v>0.2</v>
      </c>
      <c r="N144" s="23">
        <f t="shared" si="41"/>
        <v>2</v>
      </c>
      <c r="O144" s="27">
        <f t="shared" si="42"/>
        <v>0.4</v>
      </c>
      <c r="P144" s="26">
        <f t="shared" si="43"/>
        <v>0.2</v>
      </c>
      <c r="Q144" s="30"/>
    </row>
    <row r="145" spans="1:17" ht="15">
      <c r="A145" s="13" t="s">
        <v>36</v>
      </c>
      <c r="B145" s="23">
        <v>2</v>
      </c>
      <c r="C145" s="23">
        <v>5</v>
      </c>
      <c r="D145" s="23"/>
      <c r="E145" s="23"/>
      <c r="F145" s="23">
        <v>5</v>
      </c>
      <c r="G145" s="23">
        <v>1</v>
      </c>
      <c r="H145" s="23"/>
      <c r="I145" s="23"/>
      <c r="J145" s="23"/>
      <c r="K145" s="23"/>
      <c r="L145" s="23"/>
      <c r="M145" s="24">
        <f t="shared" si="40"/>
        <v>0.2</v>
      </c>
      <c r="N145" s="23">
        <f t="shared" si="41"/>
        <v>1</v>
      </c>
      <c r="O145" s="27">
        <f t="shared" si="42"/>
        <v>0.2</v>
      </c>
      <c r="P145" s="26">
        <f t="shared" si="43"/>
        <v>0.2</v>
      </c>
      <c r="Q145" s="30"/>
    </row>
    <row r="146" spans="1:17" ht="15">
      <c r="A146" s="8" t="s">
        <v>71</v>
      </c>
      <c r="B146" s="23">
        <v>1</v>
      </c>
      <c r="C146" s="23">
        <v>3</v>
      </c>
      <c r="D146" s="23"/>
      <c r="E146" s="23"/>
      <c r="F146" s="23">
        <v>3</v>
      </c>
      <c r="G146" s="23"/>
      <c r="H146" s="23"/>
      <c r="I146" s="23"/>
      <c r="J146" s="23"/>
      <c r="K146" s="23"/>
      <c r="L146" s="23"/>
      <c r="M146" s="24">
        <f t="shared" si="40"/>
        <v>0</v>
      </c>
      <c r="N146" s="23">
        <f t="shared" si="41"/>
        <v>0</v>
      </c>
      <c r="O146" s="27">
        <f t="shared" si="42"/>
        <v>0</v>
      </c>
      <c r="P146" s="26">
        <f t="shared" si="43"/>
        <v>0</v>
      </c>
      <c r="Q146" s="30"/>
    </row>
    <row r="147" spans="1:17" ht="15">
      <c r="A147" s="34" t="s">
        <v>76</v>
      </c>
      <c r="B147" s="23">
        <v>1</v>
      </c>
      <c r="C147" s="23">
        <v>1</v>
      </c>
      <c r="D147" s="23"/>
      <c r="E147" s="23"/>
      <c r="F147" s="23">
        <v>1</v>
      </c>
      <c r="G147" s="23"/>
      <c r="H147" s="23"/>
      <c r="I147" s="23"/>
      <c r="J147" s="23"/>
      <c r="K147" s="23"/>
      <c r="L147" s="23"/>
      <c r="M147" s="24">
        <f>(G147/F147)</f>
        <v>0</v>
      </c>
      <c r="N147" s="23">
        <f>(G147+K147+L147)</f>
        <v>0</v>
      </c>
      <c r="O147" s="27">
        <f>(N147/F147)</f>
        <v>0</v>
      </c>
      <c r="P147" s="26">
        <f>((G147-H147-I147-J147)+(2*H147)+(3*I147)+(4*J147))/F147</f>
        <v>0</v>
      </c>
      <c r="Q147" s="30"/>
    </row>
    <row r="148" spans="1:17" ht="5.0999999999999996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20"/>
      <c r="P148" s="16"/>
    </row>
    <row r="149" spans="1:17" ht="15">
      <c r="A149" s="5" t="s">
        <v>8</v>
      </c>
      <c r="B149" s="5"/>
      <c r="C149" s="17">
        <f t="shared" ref="C149:L149" si="44">SUM(C136:C148)</f>
        <v>55</v>
      </c>
      <c r="D149" s="6">
        <f t="shared" si="44"/>
        <v>0</v>
      </c>
      <c r="E149" s="6">
        <f t="shared" si="44"/>
        <v>0</v>
      </c>
      <c r="F149" s="17">
        <f t="shared" si="44"/>
        <v>55</v>
      </c>
      <c r="G149" s="17">
        <f t="shared" si="44"/>
        <v>28</v>
      </c>
      <c r="H149" s="6">
        <f t="shared" si="44"/>
        <v>4</v>
      </c>
      <c r="I149" s="6">
        <f t="shared" si="44"/>
        <v>1</v>
      </c>
      <c r="J149" s="6">
        <f t="shared" si="44"/>
        <v>2</v>
      </c>
      <c r="K149" s="17">
        <f t="shared" si="44"/>
        <v>13</v>
      </c>
      <c r="L149" s="17">
        <f t="shared" si="44"/>
        <v>13</v>
      </c>
      <c r="M149" s="1">
        <f>(G149/F149)</f>
        <v>0.50909090909090904</v>
      </c>
      <c r="N149" s="10">
        <f>G149+K149+L149</f>
        <v>54</v>
      </c>
      <c r="O149" s="21">
        <f>N149/F149</f>
        <v>0.98181818181818181</v>
      </c>
      <c r="P149" s="18">
        <f>((G149-H149-I149-J149)+(2*H149)+(3*I149)+(4*J149))/F149</f>
        <v>0.72727272727272729</v>
      </c>
    </row>
    <row r="150" spans="1:17" ht="30" customHeight="1">
      <c r="A150" s="37" t="s">
        <v>83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8"/>
    </row>
    <row r="151" spans="1:17" ht="15.75">
      <c r="A151" s="2" t="s">
        <v>15</v>
      </c>
      <c r="B151" s="3" t="s">
        <v>16</v>
      </c>
      <c r="C151" s="3" t="s">
        <v>21</v>
      </c>
      <c r="D151" s="3" t="s">
        <v>14</v>
      </c>
      <c r="E151" s="3" t="s">
        <v>18</v>
      </c>
      <c r="F151" s="3" t="s">
        <v>0</v>
      </c>
      <c r="G151" s="3" t="s">
        <v>1</v>
      </c>
      <c r="H151" s="3" t="s">
        <v>2</v>
      </c>
      <c r="I151" s="3" t="s">
        <v>3</v>
      </c>
      <c r="J151" s="3" t="s">
        <v>4</v>
      </c>
      <c r="K151" s="3" t="s">
        <v>5</v>
      </c>
      <c r="L151" s="3" t="s">
        <v>6</v>
      </c>
      <c r="M151" s="3" t="s">
        <v>7</v>
      </c>
      <c r="N151" s="3" t="s">
        <v>9</v>
      </c>
      <c r="O151" s="19" t="s">
        <v>10</v>
      </c>
      <c r="P151" s="3" t="s">
        <v>22</v>
      </c>
    </row>
    <row r="152" spans="1:17" ht="5.0999999999999996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6"/>
      <c r="P152" s="7"/>
    </row>
    <row r="153" spans="1:17" ht="15">
      <c r="A153" s="9" t="s">
        <v>51</v>
      </c>
      <c r="B153" s="23">
        <v>2</v>
      </c>
      <c r="C153" s="23">
        <v>5</v>
      </c>
      <c r="D153" s="23"/>
      <c r="E153" s="23"/>
      <c r="F153" s="23">
        <v>5</v>
      </c>
      <c r="G153" s="23">
        <v>5</v>
      </c>
      <c r="H153" s="23">
        <v>3</v>
      </c>
      <c r="I153" s="23"/>
      <c r="J153" s="23"/>
      <c r="K153" s="23">
        <v>3</v>
      </c>
      <c r="L153" s="23">
        <v>6</v>
      </c>
      <c r="M153" s="24">
        <f t="shared" ref="M153:M164" si="45">(G153/F153)</f>
        <v>1</v>
      </c>
      <c r="N153" s="23">
        <f t="shared" ref="N153:N164" si="46">(G153+K153+L153)</f>
        <v>14</v>
      </c>
      <c r="O153" s="25">
        <f t="shared" ref="O153:O164" si="47">(N153/F153)</f>
        <v>2.8</v>
      </c>
      <c r="P153" s="26">
        <f t="shared" ref="P153:P164" si="48">((G153-H153-I153-J153)+(2*H153)+(3*I153)+(4*J153))/F153</f>
        <v>1.6</v>
      </c>
    </row>
    <row r="154" spans="1:17" ht="15">
      <c r="A154" s="5" t="s">
        <v>48</v>
      </c>
      <c r="B154" s="23">
        <v>2</v>
      </c>
      <c r="C154" s="23">
        <v>5</v>
      </c>
      <c r="D154" s="23"/>
      <c r="E154" s="33">
        <v>1</v>
      </c>
      <c r="F154" s="23">
        <v>4</v>
      </c>
      <c r="G154" s="23">
        <v>3</v>
      </c>
      <c r="H154" s="23"/>
      <c r="I154" s="23"/>
      <c r="J154" s="23"/>
      <c r="K154" s="23">
        <v>3</v>
      </c>
      <c r="L154" s="23">
        <v>5</v>
      </c>
      <c r="M154" s="24">
        <f t="shared" si="45"/>
        <v>0.75</v>
      </c>
      <c r="N154" s="23">
        <f t="shared" si="46"/>
        <v>11</v>
      </c>
      <c r="O154" s="25">
        <f t="shared" si="47"/>
        <v>2.75</v>
      </c>
      <c r="P154" s="26">
        <f t="shared" si="48"/>
        <v>0.75</v>
      </c>
    </row>
    <row r="155" spans="1:17" ht="15">
      <c r="A155" s="9" t="s">
        <v>54</v>
      </c>
      <c r="B155" s="23">
        <v>2</v>
      </c>
      <c r="C155" s="23">
        <v>5</v>
      </c>
      <c r="D155" s="23"/>
      <c r="E155" s="23"/>
      <c r="F155" s="23">
        <v>5</v>
      </c>
      <c r="G155" s="23">
        <v>4</v>
      </c>
      <c r="H155" s="23">
        <v>1</v>
      </c>
      <c r="I155" s="23"/>
      <c r="J155" s="23"/>
      <c r="K155" s="23">
        <v>5</v>
      </c>
      <c r="L155" s="23">
        <v>1</v>
      </c>
      <c r="M155" s="24">
        <f t="shared" si="45"/>
        <v>0.8</v>
      </c>
      <c r="N155" s="23">
        <f t="shared" si="46"/>
        <v>10</v>
      </c>
      <c r="O155" s="27">
        <f t="shared" si="47"/>
        <v>2</v>
      </c>
      <c r="P155" s="26">
        <f t="shared" si="48"/>
        <v>1</v>
      </c>
    </row>
    <row r="156" spans="1:17" ht="15">
      <c r="A156" s="5" t="s">
        <v>39</v>
      </c>
      <c r="B156" s="23">
        <v>2</v>
      </c>
      <c r="C156" s="23">
        <v>5</v>
      </c>
      <c r="D156" s="23"/>
      <c r="E156" s="23"/>
      <c r="F156" s="23">
        <v>5</v>
      </c>
      <c r="G156" s="23">
        <v>3</v>
      </c>
      <c r="H156" s="23"/>
      <c r="I156" s="23"/>
      <c r="J156" s="23">
        <v>1</v>
      </c>
      <c r="K156" s="23">
        <v>3</v>
      </c>
      <c r="L156" s="23">
        <v>3</v>
      </c>
      <c r="M156" s="24">
        <f t="shared" si="45"/>
        <v>0.6</v>
      </c>
      <c r="N156" s="23">
        <f t="shared" si="46"/>
        <v>9</v>
      </c>
      <c r="O156" s="27">
        <f t="shared" si="47"/>
        <v>1.8</v>
      </c>
      <c r="P156" s="26">
        <f t="shared" si="48"/>
        <v>1.2</v>
      </c>
    </row>
    <row r="157" spans="1:17" ht="15">
      <c r="A157" s="5" t="s">
        <v>19</v>
      </c>
      <c r="B157" s="23">
        <v>2</v>
      </c>
      <c r="C157" s="23">
        <v>4</v>
      </c>
      <c r="D157" s="23">
        <v>1</v>
      </c>
      <c r="E157" s="23"/>
      <c r="F157" s="23">
        <v>3</v>
      </c>
      <c r="G157" s="23">
        <v>2</v>
      </c>
      <c r="H157" s="23"/>
      <c r="I157" s="23"/>
      <c r="J157" s="23"/>
      <c r="K157" s="23">
        <v>1</v>
      </c>
      <c r="L157" s="23">
        <v>4</v>
      </c>
      <c r="M157" s="24">
        <f t="shared" si="45"/>
        <v>0.66666666666666663</v>
      </c>
      <c r="N157" s="23">
        <f t="shared" si="46"/>
        <v>7</v>
      </c>
      <c r="O157" s="27">
        <f t="shared" si="47"/>
        <v>2.3333333333333335</v>
      </c>
      <c r="P157" s="26">
        <f t="shared" si="48"/>
        <v>0.66666666666666663</v>
      </c>
    </row>
    <row r="158" spans="1:17" ht="15">
      <c r="A158" s="9" t="s">
        <v>24</v>
      </c>
      <c r="B158" s="23">
        <v>2</v>
      </c>
      <c r="C158" s="23">
        <v>5</v>
      </c>
      <c r="D158" s="23"/>
      <c r="E158" s="23"/>
      <c r="F158" s="23">
        <v>5</v>
      </c>
      <c r="G158" s="23">
        <v>3</v>
      </c>
      <c r="H158" s="23"/>
      <c r="I158" s="23">
        <v>1</v>
      </c>
      <c r="J158" s="23"/>
      <c r="K158" s="23">
        <v>3</v>
      </c>
      <c r="L158" s="23"/>
      <c r="M158" s="24">
        <f t="shared" si="45"/>
        <v>0.6</v>
      </c>
      <c r="N158" s="23">
        <f t="shared" si="46"/>
        <v>6</v>
      </c>
      <c r="O158" s="25">
        <f t="shared" si="47"/>
        <v>1.2</v>
      </c>
      <c r="P158" s="26">
        <f t="shared" si="48"/>
        <v>1</v>
      </c>
    </row>
    <row r="159" spans="1:17" ht="15">
      <c r="A159" s="9" t="s">
        <v>37</v>
      </c>
      <c r="B159" s="23">
        <v>2</v>
      </c>
      <c r="C159" s="23">
        <v>4</v>
      </c>
      <c r="D159" s="23"/>
      <c r="E159" s="23"/>
      <c r="F159" s="23">
        <v>4</v>
      </c>
      <c r="G159" s="23">
        <v>2</v>
      </c>
      <c r="H159" s="23"/>
      <c r="I159" s="23"/>
      <c r="J159" s="23"/>
      <c r="K159" s="23">
        <v>1</v>
      </c>
      <c r="L159" s="23">
        <v>2</v>
      </c>
      <c r="M159" s="24">
        <f t="shared" si="45"/>
        <v>0.5</v>
      </c>
      <c r="N159" s="23">
        <f t="shared" si="46"/>
        <v>5</v>
      </c>
      <c r="O159" s="25">
        <f t="shared" si="47"/>
        <v>1.25</v>
      </c>
      <c r="P159" s="26">
        <f t="shared" si="48"/>
        <v>0.5</v>
      </c>
    </row>
    <row r="160" spans="1:17" ht="15">
      <c r="A160" s="8" t="s">
        <v>38</v>
      </c>
      <c r="B160" s="23">
        <v>2</v>
      </c>
      <c r="C160" s="23">
        <v>5</v>
      </c>
      <c r="D160" s="23"/>
      <c r="E160" s="23"/>
      <c r="F160" s="23">
        <v>5</v>
      </c>
      <c r="G160" s="23">
        <v>3</v>
      </c>
      <c r="H160" s="23"/>
      <c r="I160" s="23"/>
      <c r="J160" s="23"/>
      <c r="K160" s="23">
        <v>2</v>
      </c>
      <c r="L160" s="23"/>
      <c r="M160" s="24">
        <f t="shared" si="45"/>
        <v>0.6</v>
      </c>
      <c r="N160" s="23">
        <f t="shared" si="46"/>
        <v>5</v>
      </c>
      <c r="O160" s="25">
        <f t="shared" si="47"/>
        <v>1</v>
      </c>
      <c r="P160" s="26">
        <f t="shared" si="48"/>
        <v>0.6</v>
      </c>
    </row>
    <row r="161" spans="1:16" ht="15">
      <c r="A161" s="8" t="s">
        <v>41</v>
      </c>
      <c r="B161" s="23">
        <v>2</v>
      </c>
      <c r="C161" s="23">
        <v>4</v>
      </c>
      <c r="D161" s="23"/>
      <c r="E161" s="23"/>
      <c r="F161" s="23">
        <v>4</v>
      </c>
      <c r="G161" s="23">
        <v>2</v>
      </c>
      <c r="H161" s="23"/>
      <c r="I161" s="23"/>
      <c r="J161" s="23"/>
      <c r="K161" s="23">
        <v>1</v>
      </c>
      <c r="L161" s="23"/>
      <c r="M161" s="24">
        <f t="shared" si="45"/>
        <v>0.5</v>
      </c>
      <c r="N161" s="23">
        <f t="shared" si="46"/>
        <v>3</v>
      </c>
      <c r="O161" s="25">
        <f t="shared" si="47"/>
        <v>0.75</v>
      </c>
      <c r="P161" s="26">
        <f t="shared" si="48"/>
        <v>0.5</v>
      </c>
    </row>
    <row r="162" spans="1:16" ht="15">
      <c r="A162" s="9" t="s">
        <v>33</v>
      </c>
      <c r="B162" s="23">
        <v>2</v>
      </c>
      <c r="C162" s="23">
        <v>4</v>
      </c>
      <c r="D162" s="23">
        <v>1</v>
      </c>
      <c r="E162" s="23"/>
      <c r="F162" s="23">
        <v>3</v>
      </c>
      <c r="G162" s="23">
        <v>1</v>
      </c>
      <c r="H162" s="23"/>
      <c r="I162" s="23"/>
      <c r="J162" s="23"/>
      <c r="K162" s="23"/>
      <c r="L162" s="23"/>
      <c r="M162" s="24">
        <f t="shared" si="45"/>
        <v>0.33333333333333331</v>
      </c>
      <c r="N162" s="23">
        <f t="shared" si="46"/>
        <v>1</v>
      </c>
      <c r="O162" s="25">
        <f t="shared" si="47"/>
        <v>0.33333333333333331</v>
      </c>
      <c r="P162" s="26">
        <f t="shared" si="48"/>
        <v>0.33333333333333331</v>
      </c>
    </row>
    <row r="163" spans="1:16" ht="15">
      <c r="A163" s="8" t="s">
        <v>53</v>
      </c>
      <c r="B163" s="23">
        <v>2</v>
      </c>
      <c r="C163" s="23">
        <v>4</v>
      </c>
      <c r="D163" s="23">
        <v>1</v>
      </c>
      <c r="E163" s="23"/>
      <c r="F163" s="23">
        <v>3</v>
      </c>
      <c r="G163" s="23"/>
      <c r="H163" s="23"/>
      <c r="I163" s="23"/>
      <c r="J163" s="23"/>
      <c r="K163" s="23"/>
      <c r="L163" s="23">
        <v>1</v>
      </c>
      <c r="M163" s="24">
        <f t="shared" si="45"/>
        <v>0</v>
      </c>
      <c r="N163" s="23">
        <f t="shared" si="46"/>
        <v>1</v>
      </c>
      <c r="O163" s="25">
        <f t="shared" si="47"/>
        <v>0.33333333333333331</v>
      </c>
      <c r="P163" s="26">
        <f t="shared" si="48"/>
        <v>0</v>
      </c>
    </row>
    <row r="164" spans="1:16" ht="15">
      <c r="A164" s="9" t="s">
        <v>25</v>
      </c>
      <c r="B164" s="23">
        <v>2</v>
      </c>
      <c r="C164" s="23">
        <v>4</v>
      </c>
      <c r="D164" s="23"/>
      <c r="E164" s="23"/>
      <c r="F164" s="23">
        <v>4</v>
      </c>
      <c r="G164" s="23"/>
      <c r="H164" s="23"/>
      <c r="I164" s="23"/>
      <c r="J164" s="23"/>
      <c r="K164" s="23"/>
      <c r="L164" s="23"/>
      <c r="M164" s="24">
        <f t="shared" si="45"/>
        <v>0</v>
      </c>
      <c r="N164" s="23">
        <f t="shared" si="46"/>
        <v>0</v>
      </c>
      <c r="O164" s="25">
        <f t="shared" si="47"/>
        <v>0</v>
      </c>
      <c r="P164" s="26">
        <f t="shared" si="48"/>
        <v>0</v>
      </c>
    </row>
    <row r="165" spans="1:16" ht="5.0999999999999996" customHeight="1">
      <c r="A165" s="7"/>
      <c r="B165" s="14"/>
      <c r="C165" s="14"/>
      <c r="D165" s="14"/>
      <c r="E165" s="14"/>
      <c r="F165" s="7"/>
      <c r="G165" s="7"/>
      <c r="H165" s="7"/>
      <c r="I165" s="7"/>
      <c r="J165" s="7"/>
      <c r="K165" s="7"/>
      <c r="L165" s="7"/>
      <c r="M165" s="7"/>
      <c r="N165" s="7"/>
      <c r="O165" s="16"/>
      <c r="P165" s="16"/>
    </row>
    <row r="166" spans="1:16" ht="15">
      <c r="A166" s="5" t="s">
        <v>8</v>
      </c>
      <c r="B166" s="5"/>
      <c r="C166" s="17">
        <f t="shared" ref="C166:L166" si="49">SUM(C153:C165)</f>
        <v>54</v>
      </c>
      <c r="D166" s="6">
        <f t="shared" si="49"/>
        <v>3</v>
      </c>
      <c r="E166" s="6">
        <f t="shared" si="49"/>
        <v>1</v>
      </c>
      <c r="F166" s="17">
        <f t="shared" si="49"/>
        <v>50</v>
      </c>
      <c r="G166" s="17">
        <f t="shared" si="49"/>
        <v>28</v>
      </c>
      <c r="H166" s="6">
        <f t="shared" si="49"/>
        <v>4</v>
      </c>
      <c r="I166" s="6">
        <f t="shared" si="49"/>
        <v>1</v>
      </c>
      <c r="J166" s="6">
        <f t="shared" si="49"/>
        <v>1</v>
      </c>
      <c r="K166" s="22">
        <f t="shared" si="49"/>
        <v>22</v>
      </c>
      <c r="L166" s="22">
        <f t="shared" si="49"/>
        <v>22</v>
      </c>
      <c r="M166" s="1">
        <f>(G166/F166)</f>
        <v>0.56000000000000005</v>
      </c>
      <c r="N166" s="10">
        <f>G166+K166+L166</f>
        <v>72</v>
      </c>
      <c r="O166" s="15">
        <f>N166/F166</f>
        <v>1.44</v>
      </c>
      <c r="P166" s="18">
        <f>((G166-H166-I166-J166)+(2*H166)+(3*I166)+(4*J166))/F166</f>
        <v>0.74</v>
      </c>
    </row>
    <row r="167" spans="1:16" ht="30" customHeight="1">
      <c r="A167" s="37" t="s">
        <v>75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8"/>
    </row>
    <row r="168" spans="1:16" ht="15.75">
      <c r="A168" s="2" t="s">
        <v>15</v>
      </c>
      <c r="B168" s="3" t="s">
        <v>16</v>
      </c>
      <c r="C168" s="3" t="s">
        <v>21</v>
      </c>
      <c r="D168" s="3" t="s">
        <v>14</v>
      </c>
      <c r="E168" s="3" t="s">
        <v>18</v>
      </c>
      <c r="F168" s="3" t="s">
        <v>0</v>
      </c>
      <c r="G168" s="3" t="s">
        <v>1</v>
      </c>
      <c r="H168" s="3" t="s">
        <v>2</v>
      </c>
      <c r="I168" s="3" t="s">
        <v>3</v>
      </c>
      <c r="J168" s="3" t="s">
        <v>4</v>
      </c>
      <c r="K168" s="3" t="s">
        <v>5</v>
      </c>
      <c r="L168" s="3" t="s">
        <v>6</v>
      </c>
      <c r="M168" s="3" t="s">
        <v>7</v>
      </c>
      <c r="N168" s="3" t="s">
        <v>9</v>
      </c>
      <c r="O168" s="19" t="s">
        <v>10</v>
      </c>
      <c r="P168" s="3" t="s">
        <v>22</v>
      </c>
    </row>
    <row r="169" spans="1:16" ht="5.0999999999999996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6"/>
      <c r="P169" s="7"/>
    </row>
    <row r="170" spans="1:16" ht="15">
      <c r="A170" s="9" t="s">
        <v>54</v>
      </c>
      <c r="B170" s="23">
        <v>3</v>
      </c>
      <c r="C170" s="23">
        <v>8</v>
      </c>
      <c r="D170" s="23"/>
      <c r="E170" s="23"/>
      <c r="F170" s="23">
        <v>8</v>
      </c>
      <c r="G170" s="23">
        <v>7</v>
      </c>
      <c r="H170" s="23"/>
      <c r="I170" s="23"/>
      <c r="J170" s="23"/>
      <c r="K170" s="23"/>
      <c r="L170" s="23">
        <v>4</v>
      </c>
      <c r="M170" s="24">
        <f t="shared" ref="M170:M181" si="50">(G170/F170)</f>
        <v>0.875</v>
      </c>
      <c r="N170" s="23">
        <f t="shared" ref="N170:N181" si="51">(G170+K170+L170)</f>
        <v>11</v>
      </c>
      <c r="O170" s="25">
        <f t="shared" ref="O170:O181" si="52">(N170/F170)</f>
        <v>1.375</v>
      </c>
      <c r="P170" s="26">
        <f t="shared" ref="P170:P181" si="53">((G170-H170-I170-J170)+(2*H170)+(3*I170)+(4*J170))/F170</f>
        <v>0.875</v>
      </c>
    </row>
    <row r="171" spans="1:16" ht="15">
      <c r="A171" s="9" t="s">
        <v>33</v>
      </c>
      <c r="B171" s="23">
        <v>3</v>
      </c>
      <c r="C171" s="23">
        <v>6</v>
      </c>
      <c r="D171" s="23"/>
      <c r="E171" s="23">
        <v>1</v>
      </c>
      <c r="F171" s="23">
        <v>5</v>
      </c>
      <c r="G171" s="23">
        <v>4</v>
      </c>
      <c r="H171" s="23"/>
      <c r="I171" s="23"/>
      <c r="J171" s="23"/>
      <c r="K171" s="23">
        <v>2</v>
      </c>
      <c r="L171" s="23">
        <v>4</v>
      </c>
      <c r="M171" s="24">
        <f t="shared" si="50"/>
        <v>0.8</v>
      </c>
      <c r="N171" s="23">
        <f t="shared" si="51"/>
        <v>10</v>
      </c>
      <c r="O171" s="25">
        <f t="shared" si="52"/>
        <v>2</v>
      </c>
      <c r="P171" s="26">
        <f t="shared" si="53"/>
        <v>0.8</v>
      </c>
    </row>
    <row r="172" spans="1:16" ht="15">
      <c r="A172" s="5" t="s">
        <v>48</v>
      </c>
      <c r="B172" s="23">
        <v>3</v>
      </c>
      <c r="C172" s="23">
        <v>8</v>
      </c>
      <c r="D172" s="23"/>
      <c r="E172" s="33"/>
      <c r="F172" s="23">
        <v>8</v>
      </c>
      <c r="G172" s="23">
        <v>5</v>
      </c>
      <c r="H172" s="23">
        <v>1</v>
      </c>
      <c r="I172" s="23"/>
      <c r="J172" s="23"/>
      <c r="K172" s="23">
        <v>4</v>
      </c>
      <c r="L172" s="23">
        <v>1</v>
      </c>
      <c r="M172" s="24">
        <f t="shared" si="50"/>
        <v>0.625</v>
      </c>
      <c r="N172" s="23">
        <f t="shared" si="51"/>
        <v>10</v>
      </c>
      <c r="O172" s="27">
        <f t="shared" si="52"/>
        <v>1.25</v>
      </c>
      <c r="P172" s="26">
        <f t="shared" si="53"/>
        <v>0.75</v>
      </c>
    </row>
    <row r="173" spans="1:16" ht="15">
      <c r="A173" s="9" t="s">
        <v>25</v>
      </c>
      <c r="B173" s="23">
        <v>3</v>
      </c>
      <c r="C173" s="23">
        <v>6</v>
      </c>
      <c r="D173" s="23"/>
      <c r="E173" s="23"/>
      <c r="F173" s="23">
        <v>6</v>
      </c>
      <c r="G173" s="23">
        <v>4</v>
      </c>
      <c r="H173" s="23">
        <v>1</v>
      </c>
      <c r="I173" s="23"/>
      <c r="J173" s="23"/>
      <c r="K173" s="23">
        <v>3</v>
      </c>
      <c r="L173" s="23">
        <v>2</v>
      </c>
      <c r="M173" s="24">
        <f t="shared" si="50"/>
        <v>0.66666666666666663</v>
      </c>
      <c r="N173" s="23">
        <f t="shared" si="51"/>
        <v>9</v>
      </c>
      <c r="O173" s="27">
        <f t="shared" si="52"/>
        <v>1.5</v>
      </c>
      <c r="P173" s="26">
        <f t="shared" si="53"/>
        <v>0.83333333333333337</v>
      </c>
    </row>
    <row r="174" spans="1:16" ht="15">
      <c r="A174" s="9" t="s">
        <v>24</v>
      </c>
      <c r="B174" s="23">
        <v>3</v>
      </c>
      <c r="C174" s="23">
        <v>8</v>
      </c>
      <c r="D174" s="23">
        <v>1</v>
      </c>
      <c r="E174" s="23">
        <v>1</v>
      </c>
      <c r="F174" s="23">
        <v>6</v>
      </c>
      <c r="G174" s="23">
        <v>3</v>
      </c>
      <c r="H174" s="23">
        <v>1</v>
      </c>
      <c r="I174" s="23"/>
      <c r="J174" s="23"/>
      <c r="K174" s="23">
        <v>2</v>
      </c>
      <c r="L174" s="23">
        <v>3</v>
      </c>
      <c r="M174" s="24">
        <f t="shared" si="50"/>
        <v>0.5</v>
      </c>
      <c r="N174" s="23">
        <f t="shared" si="51"/>
        <v>8</v>
      </c>
      <c r="O174" s="27">
        <f t="shared" si="52"/>
        <v>1.3333333333333333</v>
      </c>
      <c r="P174" s="26">
        <f t="shared" si="53"/>
        <v>0.66666666666666663</v>
      </c>
    </row>
    <row r="175" spans="1:16" ht="15">
      <c r="A175" s="5" t="s">
        <v>39</v>
      </c>
      <c r="B175" s="23">
        <v>3</v>
      </c>
      <c r="C175" s="23">
        <v>8</v>
      </c>
      <c r="D175" s="23"/>
      <c r="E175" s="23"/>
      <c r="F175" s="23">
        <v>8</v>
      </c>
      <c r="G175" s="23">
        <v>5</v>
      </c>
      <c r="H175" s="23"/>
      <c r="I175" s="23"/>
      <c r="J175" s="23"/>
      <c r="K175" s="23">
        <v>3</v>
      </c>
      <c r="L175" s="23"/>
      <c r="M175" s="24">
        <f t="shared" si="50"/>
        <v>0.625</v>
      </c>
      <c r="N175" s="23">
        <f t="shared" si="51"/>
        <v>8</v>
      </c>
      <c r="O175" s="25">
        <f t="shared" si="52"/>
        <v>1</v>
      </c>
      <c r="P175" s="26">
        <f t="shared" si="53"/>
        <v>0.625</v>
      </c>
    </row>
    <row r="176" spans="1:16" ht="15">
      <c r="A176" s="5" t="s">
        <v>19</v>
      </c>
      <c r="B176" s="23">
        <v>3</v>
      </c>
      <c r="C176" s="23">
        <v>6</v>
      </c>
      <c r="D176" s="23"/>
      <c r="E176" s="23"/>
      <c r="F176" s="23">
        <v>6</v>
      </c>
      <c r="G176" s="23">
        <v>3</v>
      </c>
      <c r="H176" s="23">
        <v>1</v>
      </c>
      <c r="I176" s="23"/>
      <c r="J176" s="23"/>
      <c r="K176" s="23">
        <v>2</v>
      </c>
      <c r="L176" s="23"/>
      <c r="M176" s="24">
        <f t="shared" si="50"/>
        <v>0.5</v>
      </c>
      <c r="N176" s="23">
        <f t="shared" si="51"/>
        <v>5</v>
      </c>
      <c r="O176" s="25">
        <f t="shared" si="52"/>
        <v>0.83333333333333337</v>
      </c>
      <c r="P176" s="26">
        <f t="shared" si="53"/>
        <v>0.66666666666666663</v>
      </c>
    </row>
    <row r="177" spans="1:16" ht="15">
      <c r="A177" s="8" t="s">
        <v>53</v>
      </c>
      <c r="B177" s="23">
        <v>3</v>
      </c>
      <c r="C177" s="23">
        <v>7</v>
      </c>
      <c r="D177" s="23"/>
      <c r="E177" s="23"/>
      <c r="F177" s="23">
        <v>7</v>
      </c>
      <c r="G177" s="23">
        <v>3</v>
      </c>
      <c r="H177" s="23"/>
      <c r="I177" s="23"/>
      <c r="J177" s="23"/>
      <c r="K177" s="23">
        <v>1</v>
      </c>
      <c r="L177" s="23">
        <v>1</v>
      </c>
      <c r="M177" s="24">
        <f t="shared" si="50"/>
        <v>0.42857142857142855</v>
      </c>
      <c r="N177" s="23">
        <f t="shared" si="51"/>
        <v>5</v>
      </c>
      <c r="O177" s="25">
        <f t="shared" si="52"/>
        <v>0.7142857142857143</v>
      </c>
      <c r="P177" s="26">
        <f t="shared" si="53"/>
        <v>0.42857142857142855</v>
      </c>
    </row>
    <row r="178" spans="1:16" ht="15">
      <c r="A178" s="8" t="s">
        <v>38</v>
      </c>
      <c r="B178" s="23">
        <v>3</v>
      </c>
      <c r="C178" s="23">
        <v>8</v>
      </c>
      <c r="D178" s="23"/>
      <c r="E178" s="23"/>
      <c r="F178" s="23">
        <v>8</v>
      </c>
      <c r="G178" s="23">
        <v>4</v>
      </c>
      <c r="H178" s="23"/>
      <c r="I178" s="23"/>
      <c r="J178" s="23"/>
      <c r="K178" s="23"/>
      <c r="L178" s="23">
        <v>1</v>
      </c>
      <c r="M178" s="24">
        <f t="shared" si="50"/>
        <v>0.5</v>
      </c>
      <c r="N178" s="23">
        <f t="shared" si="51"/>
        <v>5</v>
      </c>
      <c r="O178" s="25">
        <f t="shared" si="52"/>
        <v>0.625</v>
      </c>
      <c r="P178" s="26">
        <f t="shared" si="53"/>
        <v>0.5</v>
      </c>
    </row>
    <row r="179" spans="1:16" ht="15">
      <c r="A179" s="9" t="s">
        <v>37</v>
      </c>
      <c r="B179" s="23">
        <v>3</v>
      </c>
      <c r="C179" s="23">
        <v>6</v>
      </c>
      <c r="D179" s="23"/>
      <c r="E179" s="23"/>
      <c r="F179" s="23">
        <v>6</v>
      </c>
      <c r="G179" s="23">
        <v>2</v>
      </c>
      <c r="H179" s="23"/>
      <c r="I179" s="23"/>
      <c r="J179" s="23"/>
      <c r="K179" s="23">
        <v>1</v>
      </c>
      <c r="L179" s="23">
        <v>1</v>
      </c>
      <c r="M179" s="24">
        <f t="shared" si="50"/>
        <v>0.33333333333333331</v>
      </c>
      <c r="N179" s="23">
        <f t="shared" si="51"/>
        <v>4</v>
      </c>
      <c r="O179" s="25">
        <f t="shared" si="52"/>
        <v>0.66666666666666663</v>
      </c>
      <c r="P179" s="26">
        <f t="shared" si="53"/>
        <v>0.33333333333333331</v>
      </c>
    </row>
    <row r="180" spans="1:16" ht="15">
      <c r="A180" s="9" t="s">
        <v>51</v>
      </c>
      <c r="B180" s="23">
        <v>3</v>
      </c>
      <c r="C180" s="23">
        <v>8</v>
      </c>
      <c r="D180" s="23"/>
      <c r="E180" s="23"/>
      <c r="F180" s="23">
        <v>8</v>
      </c>
      <c r="G180" s="23">
        <v>2</v>
      </c>
      <c r="H180" s="23"/>
      <c r="I180" s="23"/>
      <c r="J180" s="23"/>
      <c r="K180" s="23"/>
      <c r="L180" s="23">
        <v>1</v>
      </c>
      <c r="M180" s="24">
        <f t="shared" si="50"/>
        <v>0.25</v>
      </c>
      <c r="N180" s="23">
        <f t="shared" si="51"/>
        <v>3</v>
      </c>
      <c r="O180" s="25">
        <f t="shared" si="52"/>
        <v>0.375</v>
      </c>
      <c r="P180" s="26">
        <f t="shared" si="53"/>
        <v>0.25</v>
      </c>
    </row>
    <row r="181" spans="1:16" ht="15">
      <c r="A181" s="8" t="s">
        <v>41</v>
      </c>
      <c r="B181" s="23">
        <v>3</v>
      </c>
      <c r="C181" s="23">
        <v>6</v>
      </c>
      <c r="D181" s="23"/>
      <c r="E181" s="23"/>
      <c r="F181" s="23">
        <v>6</v>
      </c>
      <c r="G181" s="23">
        <v>2</v>
      </c>
      <c r="H181" s="23"/>
      <c r="I181" s="23"/>
      <c r="J181" s="23"/>
      <c r="K181" s="23"/>
      <c r="L181" s="23"/>
      <c r="M181" s="24">
        <f t="shared" si="50"/>
        <v>0.33333333333333331</v>
      </c>
      <c r="N181" s="23">
        <f t="shared" si="51"/>
        <v>2</v>
      </c>
      <c r="O181" s="25">
        <f t="shared" si="52"/>
        <v>0.33333333333333331</v>
      </c>
      <c r="P181" s="26">
        <f t="shared" si="53"/>
        <v>0.33333333333333331</v>
      </c>
    </row>
    <row r="182" spans="1:16" ht="5.0999999999999996" customHeight="1">
      <c r="A182" s="7"/>
      <c r="B182" s="14"/>
      <c r="C182" s="14"/>
      <c r="D182" s="14"/>
      <c r="E182" s="14"/>
      <c r="F182" s="7"/>
      <c r="G182" s="7"/>
      <c r="H182" s="7"/>
      <c r="I182" s="7"/>
      <c r="J182" s="7"/>
      <c r="K182" s="7"/>
      <c r="L182" s="7"/>
      <c r="M182" s="7"/>
      <c r="N182" s="7"/>
      <c r="O182" s="16"/>
      <c r="P182" s="16"/>
    </row>
    <row r="183" spans="1:16" ht="15">
      <c r="A183" s="5" t="s">
        <v>8</v>
      </c>
      <c r="B183" s="5"/>
      <c r="C183" s="17">
        <f t="shared" ref="C183:L183" si="54">SUM(C170:C182)</f>
        <v>85</v>
      </c>
      <c r="D183" s="6">
        <f t="shared" si="54"/>
        <v>1</v>
      </c>
      <c r="E183" s="6">
        <f t="shared" si="54"/>
        <v>2</v>
      </c>
      <c r="F183" s="17">
        <f t="shared" si="54"/>
        <v>82</v>
      </c>
      <c r="G183" s="17">
        <f t="shared" si="54"/>
        <v>44</v>
      </c>
      <c r="H183" s="6">
        <f t="shared" si="54"/>
        <v>4</v>
      </c>
      <c r="I183" s="6">
        <f t="shared" si="54"/>
        <v>0</v>
      </c>
      <c r="J183" s="6">
        <f t="shared" si="54"/>
        <v>0</v>
      </c>
      <c r="K183" s="22">
        <f t="shared" si="54"/>
        <v>18</v>
      </c>
      <c r="L183" s="22">
        <f t="shared" si="54"/>
        <v>18</v>
      </c>
      <c r="M183" s="1">
        <f>(G183/F183)</f>
        <v>0.53658536585365857</v>
      </c>
      <c r="N183" s="10">
        <f>G183+K183+L183</f>
        <v>80</v>
      </c>
      <c r="O183" s="15">
        <f>N183/F183</f>
        <v>0.97560975609756095</v>
      </c>
      <c r="P183" s="18">
        <f>((G183-H183-I183-J183)+(2*H183)+(3*I183)+(4*J183))/F183</f>
        <v>0.58536585365853655</v>
      </c>
    </row>
    <row r="184" spans="1:16" ht="30" customHeight="1">
      <c r="A184" s="37" t="s">
        <v>84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8"/>
    </row>
    <row r="185" spans="1:16" ht="15.75">
      <c r="A185" s="2" t="s">
        <v>15</v>
      </c>
      <c r="B185" s="3" t="s">
        <v>16</v>
      </c>
      <c r="C185" s="3" t="s">
        <v>21</v>
      </c>
      <c r="D185" s="3" t="s">
        <v>14</v>
      </c>
      <c r="E185" s="3" t="s">
        <v>18</v>
      </c>
      <c r="F185" s="3" t="s">
        <v>0</v>
      </c>
      <c r="G185" s="3" t="s">
        <v>1</v>
      </c>
      <c r="H185" s="3" t="s">
        <v>2</v>
      </c>
      <c r="I185" s="3" t="s">
        <v>3</v>
      </c>
      <c r="J185" s="3" t="s">
        <v>4</v>
      </c>
      <c r="K185" s="3" t="s">
        <v>5</v>
      </c>
      <c r="L185" s="3" t="s">
        <v>6</v>
      </c>
      <c r="M185" s="3" t="s">
        <v>7</v>
      </c>
      <c r="N185" s="3" t="s">
        <v>9</v>
      </c>
      <c r="O185" s="19" t="s">
        <v>10</v>
      </c>
      <c r="P185" s="3" t="s">
        <v>22</v>
      </c>
    </row>
    <row r="186" spans="1:16" ht="5.0999999999999996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6"/>
      <c r="P186" s="7"/>
    </row>
    <row r="187" spans="1:16" ht="15">
      <c r="A187" s="5" t="s">
        <v>48</v>
      </c>
      <c r="B187" s="23">
        <v>3</v>
      </c>
      <c r="C187" s="23">
        <v>5</v>
      </c>
      <c r="D187" s="23"/>
      <c r="E187" s="33"/>
      <c r="F187" s="23">
        <v>5</v>
      </c>
      <c r="G187" s="23">
        <v>4</v>
      </c>
      <c r="H187" s="23">
        <v>2</v>
      </c>
      <c r="I187" s="23"/>
      <c r="J187" s="23"/>
      <c r="K187" s="23">
        <v>3</v>
      </c>
      <c r="L187" s="23">
        <v>4</v>
      </c>
      <c r="M187" s="24">
        <f t="shared" ref="M187:M198" si="55">(G187/F187)</f>
        <v>0.8</v>
      </c>
      <c r="N187" s="23">
        <f t="shared" ref="N187:N198" si="56">(G187+K187+L187)</f>
        <v>11</v>
      </c>
      <c r="O187" s="25">
        <f t="shared" ref="O187:O198" si="57">(N187/F187)</f>
        <v>2.2000000000000002</v>
      </c>
      <c r="P187" s="26">
        <f t="shared" ref="P187:P198" si="58">((G187-H187-I187-J187)+(2*H187)+(3*I187)+(4*J187))/F187</f>
        <v>1.2</v>
      </c>
    </row>
    <row r="188" spans="1:16" ht="15">
      <c r="A188" s="9" t="s">
        <v>54</v>
      </c>
      <c r="B188" s="23">
        <v>3</v>
      </c>
      <c r="C188" s="23">
        <v>6</v>
      </c>
      <c r="D188" s="23"/>
      <c r="E188" s="23"/>
      <c r="F188" s="23">
        <v>6</v>
      </c>
      <c r="G188" s="23">
        <v>4</v>
      </c>
      <c r="H188" s="23"/>
      <c r="I188" s="23"/>
      <c r="J188" s="23"/>
      <c r="K188" s="23">
        <v>2</v>
      </c>
      <c r="L188" s="23">
        <v>4</v>
      </c>
      <c r="M188" s="24">
        <f t="shared" si="55"/>
        <v>0.66666666666666663</v>
      </c>
      <c r="N188" s="23">
        <f t="shared" si="56"/>
        <v>10</v>
      </c>
      <c r="O188" s="25">
        <f t="shared" si="57"/>
        <v>1.6666666666666667</v>
      </c>
      <c r="P188" s="26">
        <f t="shared" si="58"/>
        <v>0.66666666666666663</v>
      </c>
    </row>
    <row r="189" spans="1:16" ht="15">
      <c r="A189" s="5" t="s">
        <v>39</v>
      </c>
      <c r="B189" s="23">
        <v>3</v>
      </c>
      <c r="C189" s="23">
        <v>6</v>
      </c>
      <c r="D189" s="23">
        <v>1</v>
      </c>
      <c r="E189" s="23"/>
      <c r="F189" s="23">
        <v>5</v>
      </c>
      <c r="G189" s="23">
        <v>4</v>
      </c>
      <c r="H189" s="23"/>
      <c r="I189" s="23"/>
      <c r="J189" s="23">
        <v>1</v>
      </c>
      <c r="K189" s="23">
        <v>4</v>
      </c>
      <c r="L189" s="23">
        <v>1</v>
      </c>
      <c r="M189" s="24">
        <f t="shared" si="55"/>
        <v>0.8</v>
      </c>
      <c r="N189" s="23">
        <f t="shared" si="56"/>
        <v>9</v>
      </c>
      <c r="O189" s="27">
        <f t="shared" si="57"/>
        <v>1.8</v>
      </c>
      <c r="P189" s="26">
        <f t="shared" si="58"/>
        <v>1.4</v>
      </c>
    </row>
    <row r="190" spans="1:16" ht="15">
      <c r="A190" s="9" t="s">
        <v>51</v>
      </c>
      <c r="B190" s="23">
        <v>3</v>
      </c>
      <c r="C190" s="23">
        <v>6</v>
      </c>
      <c r="D190" s="23"/>
      <c r="E190" s="23"/>
      <c r="F190" s="23">
        <v>6</v>
      </c>
      <c r="G190" s="23">
        <v>3</v>
      </c>
      <c r="H190" s="23">
        <v>1</v>
      </c>
      <c r="I190" s="23"/>
      <c r="J190" s="23">
        <v>1</v>
      </c>
      <c r="K190" s="23">
        <v>1</v>
      </c>
      <c r="L190" s="23">
        <v>5</v>
      </c>
      <c r="M190" s="24">
        <f t="shared" si="55"/>
        <v>0.5</v>
      </c>
      <c r="N190" s="23">
        <f t="shared" si="56"/>
        <v>9</v>
      </c>
      <c r="O190" s="27">
        <f t="shared" si="57"/>
        <v>1.5</v>
      </c>
      <c r="P190" s="26">
        <f t="shared" si="58"/>
        <v>1.1666666666666667</v>
      </c>
    </row>
    <row r="191" spans="1:16" ht="15">
      <c r="A191" s="9" t="s">
        <v>24</v>
      </c>
      <c r="B191" s="23">
        <v>3</v>
      </c>
      <c r="C191" s="23">
        <v>6</v>
      </c>
      <c r="D191" s="23"/>
      <c r="E191" s="23"/>
      <c r="F191" s="23">
        <v>6</v>
      </c>
      <c r="G191" s="23">
        <v>4</v>
      </c>
      <c r="H191" s="23">
        <v>2</v>
      </c>
      <c r="I191" s="23"/>
      <c r="J191" s="23"/>
      <c r="K191" s="23">
        <v>3</v>
      </c>
      <c r="L191" s="23">
        <v>1</v>
      </c>
      <c r="M191" s="24">
        <f t="shared" si="55"/>
        <v>0.66666666666666663</v>
      </c>
      <c r="N191" s="23">
        <f t="shared" si="56"/>
        <v>8</v>
      </c>
      <c r="O191" s="27">
        <f t="shared" si="57"/>
        <v>1.3333333333333333</v>
      </c>
      <c r="P191" s="26">
        <f t="shared" si="58"/>
        <v>1</v>
      </c>
    </row>
    <row r="192" spans="1:16" ht="15">
      <c r="A192" s="8" t="s">
        <v>41</v>
      </c>
      <c r="B192" s="23">
        <v>3</v>
      </c>
      <c r="C192" s="23">
        <v>5</v>
      </c>
      <c r="D192" s="23"/>
      <c r="E192" s="23"/>
      <c r="F192" s="23">
        <v>5</v>
      </c>
      <c r="G192" s="23">
        <v>2</v>
      </c>
      <c r="H192" s="23"/>
      <c r="I192" s="23"/>
      <c r="J192" s="23"/>
      <c r="K192" s="23">
        <v>1</v>
      </c>
      <c r="L192" s="23">
        <v>2</v>
      </c>
      <c r="M192" s="24">
        <f t="shared" si="55"/>
        <v>0.4</v>
      </c>
      <c r="N192" s="23">
        <f t="shared" si="56"/>
        <v>5</v>
      </c>
      <c r="O192" s="25">
        <f t="shared" si="57"/>
        <v>1</v>
      </c>
      <c r="P192" s="26">
        <f t="shared" si="58"/>
        <v>0.4</v>
      </c>
    </row>
    <row r="193" spans="1:16" ht="15">
      <c r="A193" s="9" t="s">
        <v>37</v>
      </c>
      <c r="B193" s="23">
        <v>3</v>
      </c>
      <c r="C193" s="23">
        <v>6</v>
      </c>
      <c r="D193" s="23"/>
      <c r="E193" s="23"/>
      <c r="F193" s="23">
        <v>6</v>
      </c>
      <c r="G193" s="23">
        <v>3</v>
      </c>
      <c r="H193" s="23">
        <v>1</v>
      </c>
      <c r="I193" s="23"/>
      <c r="J193" s="23"/>
      <c r="K193" s="23">
        <v>1</v>
      </c>
      <c r="L193" s="23"/>
      <c r="M193" s="24">
        <f t="shared" si="55"/>
        <v>0.5</v>
      </c>
      <c r="N193" s="23">
        <f t="shared" si="56"/>
        <v>4</v>
      </c>
      <c r="O193" s="25">
        <f t="shared" si="57"/>
        <v>0.66666666666666663</v>
      </c>
      <c r="P193" s="26">
        <f t="shared" si="58"/>
        <v>0.66666666666666663</v>
      </c>
    </row>
    <row r="194" spans="1:16" ht="15">
      <c r="A194" s="5" t="s">
        <v>19</v>
      </c>
      <c r="B194" s="23">
        <v>3</v>
      </c>
      <c r="C194" s="23">
        <v>6</v>
      </c>
      <c r="D194" s="23"/>
      <c r="E194" s="23"/>
      <c r="F194" s="23">
        <v>6</v>
      </c>
      <c r="G194" s="23">
        <v>2</v>
      </c>
      <c r="H194" s="23"/>
      <c r="I194" s="23"/>
      <c r="J194" s="23"/>
      <c r="K194" s="23">
        <v>2</v>
      </c>
      <c r="L194" s="23"/>
      <c r="M194" s="24">
        <f t="shared" si="55"/>
        <v>0.33333333333333331</v>
      </c>
      <c r="N194" s="23">
        <f t="shared" si="56"/>
        <v>4</v>
      </c>
      <c r="O194" s="25">
        <f t="shared" si="57"/>
        <v>0.66666666666666663</v>
      </c>
      <c r="P194" s="26">
        <f t="shared" si="58"/>
        <v>0.33333333333333331</v>
      </c>
    </row>
    <row r="195" spans="1:16" ht="15">
      <c r="A195" s="9" t="s">
        <v>25</v>
      </c>
      <c r="B195" s="23">
        <v>3</v>
      </c>
      <c r="C195" s="23">
        <v>6</v>
      </c>
      <c r="D195" s="23"/>
      <c r="E195" s="23"/>
      <c r="F195" s="23">
        <v>6</v>
      </c>
      <c r="G195" s="23">
        <v>2</v>
      </c>
      <c r="H195" s="23"/>
      <c r="I195" s="23"/>
      <c r="J195" s="23"/>
      <c r="K195" s="23">
        <v>1</v>
      </c>
      <c r="L195" s="23"/>
      <c r="M195" s="24">
        <f t="shared" si="55"/>
        <v>0.33333333333333331</v>
      </c>
      <c r="N195" s="23">
        <f t="shared" si="56"/>
        <v>3</v>
      </c>
      <c r="O195" s="25">
        <f t="shared" si="57"/>
        <v>0.5</v>
      </c>
      <c r="P195" s="26">
        <f t="shared" si="58"/>
        <v>0.33333333333333331</v>
      </c>
    </row>
    <row r="196" spans="1:16" ht="15">
      <c r="A196" s="8" t="s">
        <v>38</v>
      </c>
      <c r="B196" s="23">
        <v>3</v>
      </c>
      <c r="C196" s="23">
        <v>6</v>
      </c>
      <c r="D196" s="23"/>
      <c r="E196" s="23"/>
      <c r="F196" s="23">
        <v>6</v>
      </c>
      <c r="G196" s="23">
        <v>1</v>
      </c>
      <c r="H196" s="23"/>
      <c r="I196" s="23"/>
      <c r="J196" s="23"/>
      <c r="K196" s="23">
        <v>1</v>
      </c>
      <c r="L196" s="23">
        <v>1</v>
      </c>
      <c r="M196" s="24">
        <f t="shared" si="55"/>
        <v>0.16666666666666666</v>
      </c>
      <c r="N196" s="23">
        <f t="shared" si="56"/>
        <v>3</v>
      </c>
      <c r="O196" s="25">
        <f t="shared" si="57"/>
        <v>0.5</v>
      </c>
      <c r="P196" s="26">
        <f t="shared" si="58"/>
        <v>0.16666666666666666</v>
      </c>
    </row>
    <row r="197" spans="1:16" ht="15">
      <c r="A197" s="9" t="s">
        <v>33</v>
      </c>
      <c r="B197" s="23">
        <v>3</v>
      </c>
      <c r="C197" s="23">
        <v>5</v>
      </c>
      <c r="D197" s="23"/>
      <c r="E197" s="23">
        <v>1</v>
      </c>
      <c r="F197" s="23">
        <v>4</v>
      </c>
      <c r="G197" s="23">
        <v>1</v>
      </c>
      <c r="H197" s="23"/>
      <c r="I197" s="23"/>
      <c r="J197" s="23"/>
      <c r="K197" s="23"/>
      <c r="L197" s="23">
        <v>1</v>
      </c>
      <c r="M197" s="24">
        <f t="shared" si="55"/>
        <v>0.25</v>
      </c>
      <c r="N197" s="23">
        <f t="shared" si="56"/>
        <v>2</v>
      </c>
      <c r="O197" s="25">
        <f t="shared" si="57"/>
        <v>0.5</v>
      </c>
      <c r="P197" s="26">
        <f t="shared" si="58"/>
        <v>0.25</v>
      </c>
    </row>
    <row r="198" spans="1:16" ht="15">
      <c r="A198" s="8" t="s">
        <v>53</v>
      </c>
      <c r="B198" s="23">
        <v>3</v>
      </c>
      <c r="C198" s="23">
        <v>6</v>
      </c>
      <c r="D198" s="23"/>
      <c r="E198" s="23"/>
      <c r="F198" s="23">
        <v>6</v>
      </c>
      <c r="G198" s="23"/>
      <c r="H198" s="23"/>
      <c r="I198" s="23"/>
      <c r="J198" s="23"/>
      <c r="K198" s="23"/>
      <c r="L198" s="23"/>
      <c r="M198" s="24">
        <f t="shared" si="55"/>
        <v>0</v>
      </c>
      <c r="N198" s="23">
        <f t="shared" si="56"/>
        <v>0</v>
      </c>
      <c r="O198" s="25">
        <f t="shared" si="57"/>
        <v>0</v>
      </c>
      <c r="P198" s="26">
        <f t="shared" si="58"/>
        <v>0</v>
      </c>
    </row>
    <row r="199" spans="1:16" ht="5.0999999999999996" customHeight="1">
      <c r="A199" s="7"/>
      <c r="B199" s="14"/>
      <c r="C199" s="14"/>
      <c r="D199" s="14"/>
      <c r="E199" s="14"/>
      <c r="F199" s="7"/>
      <c r="G199" s="7"/>
      <c r="H199" s="7"/>
      <c r="I199" s="7"/>
      <c r="J199" s="7"/>
      <c r="K199" s="7"/>
      <c r="L199" s="7"/>
      <c r="M199" s="7"/>
      <c r="N199" s="7"/>
      <c r="O199" s="16"/>
      <c r="P199" s="16"/>
    </row>
    <row r="200" spans="1:16" ht="15">
      <c r="A200" s="5" t="s">
        <v>8</v>
      </c>
      <c r="B200" s="5"/>
      <c r="C200" s="17">
        <f t="shared" ref="C200:L200" si="59">SUM(C187:C199)</f>
        <v>69</v>
      </c>
      <c r="D200" s="6">
        <f t="shared" si="59"/>
        <v>1</v>
      </c>
      <c r="E200" s="6">
        <f t="shared" si="59"/>
        <v>1</v>
      </c>
      <c r="F200" s="17">
        <f t="shared" si="59"/>
        <v>67</v>
      </c>
      <c r="G200" s="17">
        <f t="shared" si="59"/>
        <v>30</v>
      </c>
      <c r="H200" s="6">
        <f t="shared" si="59"/>
        <v>6</v>
      </c>
      <c r="I200" s="6">
        <f t="shared" si="59"/>
        <v>0</v>
      </c>
      <c r="J200" s="6">
        <f t="shared" si="59"/>
        <v>2</v>
      </c>
      <c r="K200" s="22">
        <f t="shared" si="59"/>
        <v>19</v>
      </c>
      <c r="L200" s="22">
        <f t="shared" si="59"/>
        <v>19</v>
      </c>
      <c r="M200" s="1">
        <f>(G200/F200)</f>
        <v>0.44776119402985076</v>
      </c>
      <c r="N200" s="10">
        <f>G200+K200+L200</f>
        <v>68</v>
      </c>
      <c r="O200" s="15">
        <f>N200/F200</f>
        <v>1.0149253731343284</v>
      </c>
      <c r="P200" s="18">
        <f>((G200-H200-I200-J200)+(2*H200)+(3*I200)+(4*J200))/F200</f>
        <v>0.62686567164179108</v>
      </c>
    </row>
    <row r="201" spans="1:16" ht="30" customHeight="1">
      <c r="A201" s="37" t="s">
        <v>85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8"/>
    </row>
    <row r="202" spans="1:16" ht="15.75">
      <c r="A202" s="2" t="s">
        <v>15</v>
      </c>
      <c r="B202" s="3" t="s">
        <v>16</v>
      </c>
      <c r="C202" s="3" t="s">
        <v>21</v>
      </c>
      <c r="D202" s="3" t="s">
        <v>14</v>
      </c>
      <c r="E202" s="3" t="s">
        <v>18</v>
      </c>
      <c r="F202" s="3" t="s">
        <v>0</v>
      </c>
      <c r="G202" s="3" t="s">
        <v>1</v>
      </c>
      <c r="H202" s="3" t="s">
        <v>2</v>
      </c>
      <c r="I202" s="3" t="s">
        <v>3</v>
      </c>
      <c r="J202" s="3" t="s">
        <v>4</v>
      </c>
      <c r="K202" s="3" t="s">
        <v>5</v>
      </c>
      <c r="L202" s="3" t="s">
        <v>6</v>
      </c>
      <c r="M202" s="3" t="s">
        <v>7</v>
      </c>
      <c r="N202" s="3" t="s">
        <v>9</v>
      </c>
      <c r="O202" s="19" t="s">
        <v>10</v>
      </c>
      <c r="P202" s="3" t="s">
        <v>22</v>
      </c>
    </row>
    <row r="203" spans="1:16" ht="5.0999999999999996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6"/>
      <c r="P203" s="7"/>
    </row>
    <row r="204" spans="1:16" ht="15">
      <c r="A204" s="5" t="s">
        <v>48</v>
      </c>
      <c r="B204" s="23">
        <v>8</v>
      </c>
      <c r="C204" s="23">
        <v>18</v>
      </c>
      <c r="D204" s="23"/>
      <c r="E204" s="33">
        <v>1</v>
      </c>
      <c r="F204" s="23">
        <v>17</v>
      </c>
      <c r="G204" s="23">
        <v>12</v>
      </c>
      <c r="H204" s="23">
        <v>3</v>
      </c>
      <c r="I204" s="23"/>
      <c r="J204" s="23"/>
      <c r="K204" s="23">
        <v>10</v>
      </c>
      <c r="L204" s="23">
        <v>10</v>
      </c>
      <c r="M204" s="24">
        <f t="shared" ref="M204:M215" si="60">(G204/F204)</f>
        <v>0.70588235294117652</v>
      </c>
      <c r="N204" s="23">
        <f t="shared" ref="N204:N215" si="61">(G204+K204+L204)</f>
        <v>32</v>
      </c>
      <c r="O204" s="25">
        <f t="shared" ref="O204:O215" si="62">(N204/F204)</f>
        <v>1.8823529411764706</v>
      </c>
      <c r="P204" s="26">
        <f t="shared" ref="P204:P215" si="63">((G204-H204-I204-J204)+(2*H204)+(3*I204)+(4*J204))/F204</f>
        <v>0.88235294117647056</v>
      </c>
    </row>
    <row r="205" spans="1:16" ht="15">
      <c r="A205" s="9" t="s">
        <v>54</v>
      </c>
      <c r="B205" s="23">
        <v>8</v>
      </c>
      <c r="C205" s="23">
        <v>19</v>
      </c>
      <c r="D205" s="23"/>
      <c r="E205" s="23"/>
      <c r="F205" s="23">
        <v>19</v>
      </c>
      <c r="G205" s="23">
        <v>15</v>
      </c>
      <c r="H205" s="23">
        <v>1</v>
      </c>
      <c r="I205" s="23"/>
      <c r="J205" s="23"/>
      <c r="K205" s="23">
        <v>7</v>
      </c>
      <c r="L205" s="23">
        <v>9</v>
      </c>
      <c r="M205" s="24">
        <f t="shared" si="60"/>
        <v>0.78947368421052633</v>
      </c>
      <c r="N205" s="23">
        <f t="shared" si="61"/>
        <v>31</v>
      </c>
      <c r="O205" s="25">
        <f t="shared" si="62"/>
        <v>1.631578947368421</v>
      </c>
      <c r="P205" s="26">
        <f t="shared" si="63"/>
        <v>0.84210526315789469</v>
      </c>
    </row>
    <row r="206" spans="1:16" ht="15">
      <c r="A206" s="5" t="s">
        <v>39</v>
      </c>
      <c r="B206" s="23">
        <v>8</v>
      </c>
      <c r="C206" s="23">
        <v>19</v>
      </c>
      <c r="D206" s="23">
        <v>1</v>
      </c>
      <c r="E206" s="23"/>
      <c r="F206" s="23">
        <v>18</v>
      </c>
      <c r="G206" s="23">
        <v>12</v>
      </c>
      <c r="H206" s="23"/>
      <c r="I206" s="23"/>
      <c r="J206" s="23">
        <v>2</v>
      </c>
      <c r="K206" s="23">
        <v>10</v>
      </c>
      <c r="L206" s="23">
        <v>4</v>
      </c>
      <c r="M206" s="24">
        <f t="shared" si="60"/>
        <v>0.66666666666666663</v>
      </c>
      <c r="N206" s="23">
        <f t="shared" si="61"/>
        <v>26</v>
      </c>
      <c r="O206" s="27">
        <f t="shared" si="62"/>
        <v>1.4444444444444444</v>
      </c>
      <c r="P206" s="26">
        <f t="shared" si="63"/>
        <v>1</v>
      </c>
    </row>
    <row r="207" spans="1:16" ht="15">
      <c r="A207" s="9" t="s">
        <v>51</v>
      </c>
      <c r="B207" s="23">
        <v>8</v>
      </c>
      <c r="C207" s="23">
        <v>19</v>
      </c>
      <c r="D207" s="23"/>
      <c r="E207" s="23"/>
      <c r="F207" s="23">
        <v>19</v>
      </c>
      <c r="G207" s="23">
        <v>10</v>
      </c>
      <c r="H207" s="23">
        <v>4</v>
      </c>
      <c r="I207" s="23"/>
      <c r="J207" s="23">
        <v>1</v>
      </c>
      <c r="K207" s="23">
        <v>4</v>
      </c>
      <c r="L207" s="23">
        <v>12</v>
      </c>
      <c r="M207" s="24">
        <f t="shared" si="60"/>
        <v>0.52631578947368418</v>
      </c>
      <c r="N207" s="23">
        <f t="shared" si="61"/>
        <v>26</v>
      </c>
      <c r="O207" s="27">
        <f t="shared" si="62"/>
        <v>1.368421052631579</v>
      </c>
      <c r="P207" s="26">
        <f t="shared" si="63"/>
        <v>0.89473684210526316</v>
      </c>
    </row>
    <row r="208" spans="1:16" ht="15">
      <c r="A208" s="9" t="s">
        <v>24</v>
      </c>
      <c r="B208" s="23">
        <v>8</v>
      </c>
      <c r="C208" s="23">
        <v>19</v>
      </c>
      <c r="D208" s="23">
        <v>1</v>
      </c>
      <c r="E208" s="23">
        <v>1</v>
      </c>
      <c r="F208" s="23">
        <v>17</v>
      </c>
      <c r="G208" s="23">
        <v>10</v>
      </c>
      <c r="H208" s="23">
        <v>3</v>
      </c>
      <c r="I208" s="23">
        <v>1</v>
      </c>
      <c r="J208" s="23"/>
      <c r="K208" s="23">
        <v>8</v>
      </c>
      <c r="L208" s="23">
        <v>4</v>
      </c>
      <c r="M208" s="24">
        <f t="shared" si="60"/>
        <v>0.58823529411764708</v>
      </c>
      <c r="N208" s="23">
        <f t="shared" si="61"/>
        <v>22</v>
      </c>
      <c r="O208" s="27">
        <f t="shared" si="62"/>
        <v>1.2941176470588236</v>
      </c>
      <c r="P208" s="26">
        <f t="shared" si="63"/>
        <v>0.88235294117647056</v>
      </c>
    </row>
    <row r="209" spans="1:16" ht="15">
      <c r="A209" s="5" t="s">
        <v>19</v>
      </c>
      <c r="B209" s="23">
        <v>8</v>
      </c>
      <c r="C209" s="23">
        <v>16</v>
      </c>
      <c r="D209" s="23">
        <v>1</v>
      </c>
      <c r="E209" s="23"/>
      <c r="F209" s="23">
        <v>15</v>
      </c>
      <c r="G209" s="23">
        <v>7</v>
      </c>
      <c r="H209" s="23">
        <v>1</v>
      </c>
      <c r="I209" s="23"/>
      <c r="J209" s="23"/>
      <c r="K209" s="23">
        <v>5</v>
      </c>
      <c r="L209" s="23">
        <v>4</v>
      </c>
      <c r="M209" s="24">
        <f t="shared" si="60"/>
        <v>0.46666666666666667</v>
      </c>
      <c r="N209" s="23">
        <f t="shared" si="61"/>
        <v>16</v>
      </c>
      <c r="O209" s="25">
        <f t="shared" si="62"/>
        <v>1.0666666666666667</v>
      </c>
      <c r="P209" s="26">
        <f t="shared" si="63"/>
        <v>0.53333333333333333</v>
      </c>
    </row>
    <row r="210" spans="1:16" ht="15">
      <c r="A210" s="9" t="s">
        <v>33</v>
      </c>
      <c r="B210" s="23">
        <v>8</v>
      </c>
      <c r="C210" s="23">
        <v>15</v>
      </c>
      <c r="D210" s="23">
        <v>1</v>
      </c>
      <c r="E210" s="23">
        <v>2</v>
      </c>
      <c r="F210" s="23">
        <v>12</v>
      </c>
      <c r="G210" s="23">
        <v>6</v>
      </c>
      <c r="H210" s="23"/>
      <c r="I210" s="23"/>
      <c r="J210" s="23"/>
      <c r="K210" s="23">
        <v>2</v>
      </c>
      <c r="L210" s="23">
        <v>5</v>
      </c>
      <c r="M210" s="24">
        <f t="shared" si="60"/>
        <v>0.5</v>
      </c>
      <c r="N210" s="23">
        <f t="shared" si="61"/>
        <v>13</v>
      </c>
      <c r="O210" s="25">
        <f t="shared" si="62"/>
        <v>1.0833333333333333</v>
      </c>
      <c r="P210" s="26">
        <f t="shared" si="63"/>
        <v>0.5</v>
      </c>
    </row>
    <row r="211" spans="1:16" ht="15">
      <c r="A211" s="9" t="s">
        <v>37</v>
      </c>
      <c r="B211" s="23">
        <v>8</v>
      </c>
      <c r="C211" s="23">
        <v>16</v>
      </c>
      <c r="D211" s="23"/>
      <c r="E211" s="23"/>
      <c r="F211" s="23">
        <v>16</v>
      </c>
      <c r="G211" s="23">
        <v>7</v>
      </c>
      <c r="H211" s="23">
        <v>1</v>
      </c>
      <c r="I211" s="23"/>
      <c r="J211" s="23"/>
      <c r="K211" s="23">
        <v>3</v>
      </c>
      <c r="L211" s="23">
        <v>3</v>
      </c>
      <c r="M211" s="24">
        <f t="shared" si="60"/>
        <v>0.4375</v>
      </c>
      <c r="N211" s="23">
        <f t="shared" si="61"/>
        <v>13</v>
      </c>
      <c r="O211" s="25">
        <f t="shared" si="62"/>
        <v>0.8125</v>
      </c>
      <c r="P211" s="26">
        <f t="shared" si="63"/>
        <v>0.5</v>
      </c>
    </row>
    <row r="212" spans="1:16" ht="15">
      <c r="A212" s="8" t="s">
        <v>38</v>
      </c>
      <c r="B212" s="23">
        <v>8</v>
      </c>
      <c r="C212" s="23">
        <v>19</v>
      </c>
      <c r="D212" s="23"/>
      <c r="E212" s="23"/>
      <c r="F212" s="23">
        <v>19</v>
      </c>
      <c r="G212" s="23">
        <v>8</v>
      </c>
      <c r="H212" s="23"/>
      <c r="I212" s="23"/>
      <c r="J212" s="23"/>
      <c r="K212" s="23">
        <v>3</v>
      </c>
      <c r="L212" s="23">
        <v>2</v>
      </c>
      <c r="M212" s="24">
        <f t="shared" si="60"/>
        <v>0.42105263157894735</v>
      </c>
      <c r="N212" s="23">
        <f t="shared" si="61"/>
        <v>13</v>
      </c>
      <c r="O212" s="25">
        <f t="shared" si="62"/>
        <v>0.68421052631578949</v>
      </c>
      <c r="P212" s="26">
        <f t="shared" si="63"/>
        <v>0.42105263157894735</v>
      </c>
    </row>
    <row r="213" spans="1:16" ht="15">
      <c r="A213" s="9" t="s">
        <v>25</v>
      </c>
      <c r="B213" s="23">
        <v>8</v>
      </c>
      <c r="C213" s="23">
        <v>16</v>
      </c>
      <c r="D213" s="23"/>
      <c r="E213" s="23"/>
      <c r="F213" s="23">
        <v>16</v>
      </c>
      <c r="G213" s="23">
        <v>6</v>
      </c>
      <c r="H213" s="23">
        <v>1</v>
      </c>
      <c r="I213" s="23"/>
      <c r="J213" s="23"/>
      <c r="K213" s="23">
        <v>4</v>
      </c>
      <c r="L213" s="23">
        <v>2</v>
      </c>
      <c r="M213" s="24">
        <f t="shared" si="60"/>
        <v>0.375</v>
      </c>
      <c r="N213" s="23">
        <f t="shared" si="61"/>
        <v>12</v>
      </c>
      <c r="O213" s="25">
        <f t="shared" si="62"/>
        <v>0.75</v>
      </c>
      <c r="P213" s="26">
        <f t="shared" si="63"/>
        <v>0.4375</v>
      </c>
    </row>
    <row r="214" spans="1:16" ht="15">
      <c r="A214" s="8" t="s">
        <v>41</v>
      </c>
      <c r="B214" s="23">
        <v>8</v>
      </c>
      <c r="C214" s="23">
        <v>15</v>
      </c>
      <c r="D214" s="23"/>
      <c r="E214" s="23"/>
      <c r="F214" s="23">
        <v>15</v>
      </c>
      <c r="G214" s="23">
        <v>6</v>
      </c>
      <c r="H214" s="23"/>
      <c r="I214" s="23"/>
      <c r="J214" s="23"/>
      <c r="K214" s="23">
        <v>2</v>
      </c>
      <c r="L214" s="23">
        <v>2</v>
      </c>
      <c r="M214" s="24">
        <f t="shared" si="60"/>
        <v>0.4</v>
      </c>
      <c r="N214" s="23">
        <f t="shared" si="61"/>
        <v>10</v>
      </c>
      <c r="O214" s="25">
        <f t="shared" si="62"/>
        <v>0.66666666666666663</v>
      </c>
      <c r="P214" s="26">
        <f t="shared" si="63"/>
        <v>0.4</v>
      </c>
    </row>
    <row r="215" spans="1:16" ht="15">
      <c r="A215" s="8" t="s">
        <v>53</v>
      </c>
      <c r="B215" s="23">
        <v>8</v>
      </c>
      <c r="C215" s="23">
        <v>17</v>
      </c>
      <c r="D215" s="23">
        <v>1</v>
      </c>
      <c r="E215" s="23"/>
      <c r="F215" s="23">
        <v>16</v>
      </c>
      <c r="G215" s="23">
        <v>3</v>
      </c>
      <c r="H215" s="23"/>
      <c r="I215" s="23"/>
      <c r="J215" s="23"/>
      <c r="K215" s="23">
        <v>1</v>
      </c>
      <c r="L215" s="23">
        <v>2</v>
      </c>
      <c r="M215" s="24">
        <f t="shared" si="60"/>
        <v>0.1875</v>
      </c>
      <c r="N215" s="23">
        <f t="shared" si="61"/>
        <v>6</v>
      </c>
      <c r="O215" s="25">
        <f t="shared" si="62"/>
        <v>0.375</v>
      </c>
      <c r="P215" s="26">
        <f t="shared" si="63"/>
        <v>0.1875</v>
      </c>
    </row>
    <row r="216" spans="1:16" ht="5.0999999999999996" customHeight="1">
      <c r="A216" s="7"/>
      <c r="B216" s="14"/>
      <c r="C216" s="14"/>
      <c r="D216" s="14"/>
      <c r="E216" s="14"/>
      <c r="F216" s="7"/>
      <c r="G216" s="7"/>
      <c r="H216" s="7"/>
      <c r="I216" s="7"/>
      <c r="J216" s="7"/>
      <c r="K216" s="7"/>
      <c r="L216" s="7"/>
      <c r="M216" s="7"/>
      <c r="N216" s="7"/>
      <c r="O216" s="16"/>
      <c r="P216" s="16"/>
    </row>
    <row r="217" spans="1:16" ht="15">
      <c r="A217" s="5" t="s">
        <v>8</v>
      </c>
      <c r="B217" s="5"/>
      <c r="C217" s="17">
        <f t="shared" ref="C217:L217" si="64">SUM(C204:C216)</f>
        <v>208</v>
      </c>
      <c r="D217" s="6">
        <f t="shared" si="64"/>
        <v>5</v>
      </c>
      <c r="E217" s="6">
        <f t="shared" si="64"/>
        <v>4</v>
      </c>
      <c r="F217" s="17">
        <f t="shared" si="64"/>
        <v>199</v>
      </c>
      <c r="G217" s="17">
        <f t="shared" si="64"/>
        <v>102</v>
      </c>
      <c r="H217" s="6">
        <f t="shared" si="64"/>
        <v>14</v>
      </c>
      <c r="I217" s="6">
        <f t="shared" si="64"/>
        <v>1</v>
      </c>
      <c r="J217" s="6">
        <f t="shared" si="64"/>
        <v>3</v>
      </c>
      <c r="K217" s="22">
        <f t="shared" si="64"/>
        <v>59</v>
      </c>
      <c r="L217" s="22">
        <f t="shared" si="64"/>
        <v>59</v>
      </c>
      <c r="M217" s="1">
        <f>(G217/F217)</f>
        <v>0.51256281407035176</v>
      </c>
      <c r="N217" s="10">
        <f>G217+K217+L217</f>
        <v>220</v>
      </c>
      <c r="O217" s="15">
        <f>N217/F217</f>
        <v>1.1055276381909547</v>
      </c>
      <c r="P217" s="18">
        <f>((G217-H217-I217-J217)+(2*H217)+(3*I217)+(4*J217))/F217</f>
        <v>0.63819095477386933</v>
      </c>
    </row>
  </sheetData>
  <sortState caseSensitive="1" ref="A204:P215">
    <sortCondition descending="1" ref="N204:N215"/>
    <sortCondition descending="1" ref="O204:O215"/>
    <sortCondition descending="1" ref="M204:M215"/>
  </sortState>
  <mergeCells count="14">
    <mergeCell ref="A184:P184"/>
    <mergeCell ref="A201:P201"/>
    <mergeCell ref="A133:P133"/>
    <mergeCell ref="A167:P167"/>
    <mergeCell ref="A2:P2"/>
    <mergeCell ref="A100:P100"/>
    <mergeCell ref="A116:P116"/>
    <mergeCell ref="A150:P150"/>
    <mergeCell ref="A1:O1"/>
    <mergeCell ref="A19:P19"/>
    <mergeCell ref="A34:P34"/>
    <mergeCell ref="A83:P83"/>
    <mergeCell ref="A50:P50"/>
    <mergeCell ref="A66:P66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33" max="16383" man="1"/>
    <brk id="1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Stats générales</vt:lpstr>
      <vt:lpstr>'Stats générales'!Impression_des_titres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2018-09-14T19:26:10Z</dcterms:modified>
</cp:coreProperties>
</file>