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ilisateurs\Benoit\Mes documents\Balle-Molle\"/>
    </mc:Choice>
  </mc:AlternateContent>
  <xr:revisionPtr revIDLastSave="0" documentId="13_ncr:1_{322DC8A5-2421-493E-B386-68B66B202B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 Carrière" sheetId="1" r:id="rId1"/>
    <sheet name="Par saison" sheetId="2" r:id="rId2"/>
    <sheet name="Feuil3" sheetId="3" r:id="rId3"/>
  </sheets>
  <definedNames>
    <definedName name="_xlnm.Print_Area" localSheetId="1">'Par saison'!$A$1:$L$160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1" i="2" l="1"/>
  <c r="K240" i="2" s="1"/>
  <c r="I240" i="2"/>
  <c r="H240" i="2"/>
  <c r="G240" i="2"/>
  <c r="F240" i="2"/>
  <c r="E240" i="2"/>
  <c r="D240" i="2"/>
  <c r="C240" i="2"/>
  <c r="K184" i="2"/>
  <c r="K183" i="2" s="1"/>
  <c r="I183" i="2"/>
  <c r="H183" i="2"/>
  <c r="G183" i="2"/>
  <c r="F183" i="2"/>
  <c r="E183" i="2"/>
  <c r="D183" i="2"/>
  <c r="C183" i="2"/>
  <c r="E168" i="2"/>
  <c r="H168" i="2"/>
  <c r="K169" i="2"/>
  <c r="K168" i="2" s="1"/>
  <c r="I168" i="2"/>
  <c r="G168" i="2"/>
  <c r="F168" i="2"/>
  <c r="D168" i="2"/>
  <c r="C168" i="2"/>
  <c r="K86" i="2"/>
  <c r="K85" i="2" s="1"/>
  <c r="I85" i="2"/>
  <c r="H85" i="2"/>
  <c r="G85" i="2"/>
  <c r="F85" i="2"/>
  <c r="E85" i="2"/>
  <c r="D85" i="2"/>
  <c r="C85" i="2"/>
  <c r="K60" i="2"/>
  <c r="K59" i="2" s="1"/>
  <c r="I59" i="2"/>
  <c r="H59" i="2"/>
  <c r="G59" i="2"/>
  <c r="F59" i="2"/>
  <c r="E59" i="2"/>
  <c r="D59" i="2"/>
  <c r="C59" i="2"/>
  <c r="I214" i="2"/>
  <c r="H214" i="2"/>
  <c r="G214" i="2"/>
  <c r="F214" i="2"/>
  <c r="E214" i="2"/>
  <c r="D214" i="2"/>
  <c r="C214" i="2"/>
  <c r="L85" i="2" l="1"/>
  <c r="J59" i="2"/>
  <c r="J85" i="2"/>
  <c r="L59" i="2"/>
  <c r="J168" i="2"/>
  <c r="J214" i="2"/>
  <c r="J240" i="2"/>
  <c r="L240" i="2"/>
  <c r="J183" i="2"/>
  <c r="L183" i="2"/>
  <c r="L168" i="2"/>
  <c r="K215" i="2"/>
  <c r="K214" i="2" s="1"/>
  <c r="L214" i="2"/>
</calcChain>
</file>

<file path=xl/sharedStrings.xml><?xml version="1.0" encoding="utf-8"?>
<sst xmlns="http://schemas.openxmlformats.org/spreadsheetml/2006/main" count="265" uniqueCount="50">
  <si>
    <t>AB</t>
  </si>
  <si>
    <t>CS</t>
  </si>
  <si>
    <t>2B</t>
  </si>
  <si>
    <t>3B</t>
  </si>
  <si>
    <t>CC</t>
  </si>
  <si>
    <t>PC</t>
  </si>
  <si>
    <t>PP</t>
  </si>
  <si>
    <t>MOY</t>
  </si>
  <si>
    <t>FT</t>
  </si>
  <si>
    <t>Cote</t>
  </si>
  <si>
    <t>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</si>
  <si>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</si>
  <si>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</si>
  <si>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</si>
  <si>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</si>
  <si>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</si>
  <si>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</si>
  <si>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</si>
  <si>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</si>
  <si>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</si>
  <si>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</si>
  <si>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JULIE DURANLEAU</t>
  </si>
  <si>
    <t>SAISONS</t>
  </si>
  <si>
    <t>Tableau comparatif de quelques championnes…</t>
  </si>
  <si>
    <t>ANNIE BOUDRIAS</t>
  </si>
  <si>
    <t>CLAUDINE LAVOIE</t>
  </si>
  <si>
    <t>ANNIE GASCON</t>
  </si>
  <si>
    <t>MELANIE CLAPIN</t>
  </si>
  <si>
    <t>MÉLANIE CLAPIN</t>
  </si>
  <si>
    <t>MARIE-ÈVE HÉBERT</t>
  </si>
  <si>
    <t>Tableau comparatif de carrière de quelques championnes…</t>
  </si>
  <si>
    <t>MARIE-EVE HEBERT</t>
  </si>
  <si>
    <t>KARINE FARRELL</t>
  </si>
  <si>
    <t>Next</t>
  </si>
  <si>
    <t>2011@2013</t>
  </si>
  <si>
    <t>NORA SIMARD-M.</t>
  </si>
  <si>
    <t>NORA SIMARD-MÉNARD</t>
  </si>
  <si>
    <t>AMÉLIE CANTIN</t>
  </si>
  <si>
    <t>MELANIE JASMIN</t>
  </si>
  <si>
    <t>MYRIAM SERVANT</t>
  </si>
  <si>
    <t>JULIE CHAUMONT</t>
  </si>
  <si>
    <t>MÉLANIE JASMIN</t>
  </si>
  <si>
    <t>CHRISTINE PERREAULT</t>
  </si>
  <si>
    <t>x</t>
  </si>
  <si>
    <t>JULIE DURANL.</t>
  </si>
  <si>
    <t>CHRISTINE PER.</t>
  </si>
  <si>
    <t>GUYLAINE COUTU</t>
  </si>
  <si>
    <t>SARA-KIM SERGERIE</t>
  </si>
  <si>
    <t>MARIE-HÉLÈNE LÉGARÉ</t>
  </si>
  <si>
    <t>JULIE ASPIROT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</si>
</sst>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/>
    <xf numFmtId="0" fontId="0" fillId="4" borderId="0" xfId="0" applyFill="1"/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0" fontId="4" fillId="0" borderId="0" xfId="0" applyFont="1"/>
    <xf numFmtId="2" fontId="0" fillId="2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0" fillId="3" borderId="0" xfId="0" applyNumberFormat="1" applyFill="1"/>
    <xf numFmtId="2" fontId="0" fillId="0" borderId="0" xfId="0" applyNumberFormat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8" borderId="0" xfId="0" applyFill="1"/>
    <xf numFmtId="0" fontId="3" fillId="8" borderId="0" xfId="0" applyFont="1" applyFill="1"/>
    <xf numFmtId="0" fontId="0" fillId="6" borderId="0" xfId="0" applyFill="1"/>
    <xf numFmtId="0" fontId="4" fillId="7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9" fillId="3" borderId="0" xfId="0" applyFont="1" applyFill="1"/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2" fontId="6" fillId="5" borderId="0" xfId="0" applyNumberFormat="1" applyFont="1" applyFill="1" applyAlignment="1">
      <alignment horizontal="center"/>
    </xf>
    <xf numFmtId="1" fontId="6" fillId="5" borderId="0" xfId="0" applyNumberFormat="1" applyFont="1" applyFill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5" borderId="0" xfId="0" applyFont="1" applyFill="1"/>
    <xf numFmtId="2" fontId="1" fillId="5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" fillId="3" borderId="0" xfId="0" applyFont="1" applyFill="1"/>
    <xf numFmtId="1" fontId="1" fillId="3" borderId="0" xfId="0" applyNumberFormat="1" applyFont="1" applyFill="1" applyAlignment="1">
      <alignment horizontal="center"/>
    </xf>
    <xf numFmtId="2" fontId="1" fillId="3" borderId="0" xfId="0" applyNumberFormat="1" applyFont="1" applyFill="1"/>
    <xf numFmtId="1" fontId="0" fillId="3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4" fillId="0" borderId="0" xfId="1" applyFont="1" applyAlignment="1" applyProtection="1">
      <alignment horizontal="center"/>
    </xf>
    <xf numFmtId="1" fontId="6" fillId="0" borderId="0" xfId="0" applyNumberFormat="1" applyFont="1" applyAlignment="1">
      <alignment horizontal="center"/>
    </xf>
    <xf numFmtId="1" fontId="0" fillId="7" borderId="0" xfId="0" applyNumberForma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 vertical="center"/>
    </xf>
    <xf numFmtId="0" fontId="5" fillId="0" borderId="0" xfId="0" applyFont="1"/>
    <xf numFmtId="164" fontId="0" fillId="6" borderId="0" xfId="0" applyNumberForma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workbookViewId="0">
      <selection activeCell="D21" sqref="D21"/>
    </sheetView>
  </sheetViews>
  <sheetFormatPr baseColWidth="10" defaultRowHeight="12.75" x14ac:dyDescent="0.2"/>
  <cols>
    <col min="1" max="1" width="5.7109375" customWidth="1"/>
    <col min="2" max="2" width="30.7109375" customWidth="1"/>
    <col min="3" max="3" width="2.7109375" customWidth="1"/>
    <col min="4" max="4" width="7.7109375" customWidth="1"/>
    <col min="5" max="11" width="6.7109375" customWidth="1"/>
    <col min="12" max="12" width="7.7109375" customWidth="1"/>
    <col min="13" max="15" width="6.7109375" customWidth="1"/>
    <col min="16" max="32" width="4.7109375" customWidth="1"/>
  </cols>
  <sheetData>
    <row r="1" spans="1:32" ht="25.5" x14ac:dyDescent="0.35">
      <c r="B1" s="38" t="s">
        <v>30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ht="15.75" x14ac:dyDescent="0.25">
      <c r="B2" s="1"/>
      <c r="C2" s="2"/>
      <c r="D2" s="3" t="s">
        <v>22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5" t="s">
        <v>8</v>
      </c>
      <c r="N2" s="4" t="s">
        <v>9</v>
      </c>
      <c r="O2" s="4"/>
      <c r="P2" s="44">
        <v>2008</v>
      </c>
      <c r="Q2" s="44">
        <v>2009</v>
      </c>
      <c r="R2" s="44">
        <v>2010</v>
      </c>
      <c r="S2" s="44">
        <v>2011</v>
      </c>
      <c r="T2" s="44">
        <v>2012</v>
      </c>
      <c r="U2" s="44">
        <v>2013</v>
      </c>
      <c r="V2" s="44">
        <v>2014</v>
      </c>
      <c r="W2" s="44">
        <v>2015</v>
      </c>
      <c r="X2" s="44">
        <v>2016</v>
      </c>
      <c r="Y2" s="44">
        <v>2017</v>
      </c>
      <c r="Z2" s="44">
        <v>2018</v>
      </c>
      <c r="AA2" s="44">
        <v>2019</v>
      </c>
      <c r="AB2" s="44">
        <v>2020</v>
      </c>
      <c r="AC2" s="79">
        <v>2021</v>
      </c>
      <c r="AD2" s="44">
        <v>2022</v>
      </c>
      <c r="AE2" s="44">
        <v>2023</v>
      </c>
      <c r="AF2" s="44">
        <v>2024</v>
      </c>
    </row>
    <row r="3" spans="1:32" x14ac:dyDescent="0.2">
      <c r="M3" s="39"/>
    </row>
    <row r="4" spans="1:32" ht="15.75" x14ac:dyDescent="0.25">
      <c r="A4" s="4" t="s">
        <v>11</v>
      </c>
      <c r="B4" s="34" t="s">
        <v>26</v>
      </c>
      <c r="C4" s="30"/>
      <c r="D4" s="31">
        <v>18</v>
      </c>
      <c r="E4" s="31">
        <v>751</v>
      </c>
      <c r="F4" s="31">
        <v>341</v>
      </c>
      <c r="G4" s="31">
        <v>21</v>
      </c>
      <c r="H4" s="31">
        <v>6</v>
      </c>
      <c r="I4" s="31">
        <v>2</v>
      </c>
      <c r="J4" s="31">
        <v>222</v>
      </c>
      <c r="K4" s="31">
        <v>115</v>
      </c>
      <c r="L4" s="32">
        <v>0.45400000000000001</v>
      </c>
      <c r="M4" s="25">
        <v>678</v>
      </c>
      <c r="N4" s="29">
        <v>0.9</v>
      </c>
      <c r="O4" s="31"/>
      <c r="P4" s="31">
        <v>4</v>
      </c>
      <c r="Q4" s="31">
        <v>3</v>
      </c>
      <c r="R4" s="31">
        <v>2</v>
      </c>
      <c r="S4" s="31">
        <v>2</v>
      </c>
      <c r="T4" s="31">
        <v>2</v>
      </c>
      <c r="U4" s="31">
        <v>1</v>
      </c>
      <c r="V4" s="31">
        <v>1</v>
      </c>
      <c r="W4" s="31">
        <v>1</v>
      </c>
      <c r="X4" s="31">
        <v>1</v>
      </c>
      <c r="Y4" s="31">
        <v>1</v>
      </c>
      <c r="Z4" s="31">
        <v>1</v>
      </c>
      <c r="AA4" s="31">
        <v>1</v>
      </c>
      <c r="AB4" s="31">
        <v>1</v>
      </c>
      <c r="AC4" s="31">
        <v>1</v>
      </c>
      <c r="AD4" s="31">
        <v>1</v>
      </c>
      <c r="AE4" s="31">
        <v>1</v>
      </c>
      <c r="AF4" s="31">
        <v>1</v>
      </c>
    </row>
    <row r="5" spans="1:32" ht="15.75" x14ac:dyDescent="0.25">
      <c r="A5" s="4" t="s">
        <v>12</v>
      </c>
      <c r="B5" s="33" t="s">
        <v>27</v>
      </c>
      <c r="C5" s="35"/>
      <c r="D5" s="24">
        <v>19</v>
      </c>
      <c r="E5" s="24">
        <v>746</v>
      </c>
      <c r="F5" s="24">
        <v>315</v>
      </c>
      <c r="G5" s="24">
        <v>28</v>
      </c>
      <c r="H5" s="24">
        <v>4</v>
      </c>
      <c r="I5" s="24">
        <v>3</v>
      </c>
      <c r="J5" s="24">
        <v>160</v>
      </c>
      <c r="K5" s="24">
        <v>145</v>
      </c>
      <c r="L5" s="28">
        <v>0.42225201072386059</v>
      </c>
      <c r="M5" s="25">
        <v>620</v>
      </c>
      <c r="N5" s="27">
        <v>0.83109919571045576</v>
      </c>
      <c r="O5" s="24"/>
      <c r="P5" s="24" t="s">
        <v>43</v>
      </c>
      <c r="Q5" s="24">
        <v>9</v>
      </c>
      <c r="R5" s="24">
        <v>6</v>
      </c>
      <c r="S5" s="24">
        <v>8</v>
      </c>
      <c r="T5" s="24">
        <v>6</v>
      </c>
      <c r="U5" s="24">
        <v>6</v>
      </c>
      <c r="V5" s="24">
        <v>5</v>
      </c>
      <c r="W5" s="24">
        <v>5</v>
      </c>
      <c r="X5" s="24">
        <v>5</v>
      </c>
      <c r="Y5" s="24">
        <v>6</v>
      </c>
      <c r="Z5" s="24">
        <v>2</v>
      </c>
      <c r="AA5" s="24">
        <v>2</v>
      </c>
      <c r="AB5" s="24">
        <v>2</v>
      </c>
      <c r="AC5" s="11">
        <v>2</v>
      </c>
      <c r="AD5" s="24">
        <v>2</v>
      </c>
      <c r="AE5" s="24">
        <v>2</v>
      </c>
      <c r="AF5" s="24">
        <v>2</v>
      </c>
    </row>
    <row r="6" spans="1:32" ht="15.75" x14ac:dyDescent="0.25">
      <c r="A6" s="4" t="s">
        <v>13</v>
      </c>
      <c r="B6" s="34" t="s">
        <v>32</v>
      </c>
      <c r="C6" s="30"/>
      <c r="D6" s="31">
        <v>18</v>
      </c>
      <c r="E6" s="31">
        <v>697</v>
      </c>
      <c r="F6" s="31">
        <v>293</v>
      </c>
      <c r="G6" s="31">
        <v>32</v>
      </c>
      <c r="H6" s="31">
        <v>6</v>
      </c>
      <c r="I6" s="31">
        <v>0</v>
      </c>
      <c r="J6" s="31">
        <v>170</v>
      </c>
      <c r="K6" s="31">
        <v>121</v>
      </c>
      <c r="L6" s="32">
        <v>0.42037302725968434</v>
      </c>
      <c r="M6" s="25">
        <v>584</v>
      </c>
      <c r="N6" s="29">
        <v>0.83787661406025826</v>
      </c>
      <c r="O6" s="31"/>
      <c r="P6" s="31" t="s">
        <v>43</v>
      </c>
      <c r="Q6" s="31">
        <v>10</v>
      </c>
      <c r="R6" s="31">
        <v>8</v>
      </c>
      <c r="S6" s="31">
        <v>9</v>
      </c>
      <c r="T6" s="31">
        <v>8</v>
      </c>
      <c r="U6" s="31">
        <v>7</v>
      </c>
      <c r="V6" s="31">
        <v>6</v>
      </c>
      <c r="W6" s="31">
        <v>6</v>
      </c>
      <c r="X6" s="31">
        <v>6</v>
      </c>
      <c r="Y6" s="31">
        <v>5</v>
      </c>
      <c r="Z6" s="31">
        <v>5</v>
      </c>
      <c r="AA6" s="31">
        <v>5</v>
      </c>
      <c r="AB6" s="31">
        <v>3</v>
      </c>
      <c r="AC6" s="31">
        <v>3</v>
      </c>
      <c r="AD6" s="31">
        <v>3</v>
      </c>
      <c r="AE6" s="31">
        <v>3</v>
      </c>
      <c r="AF6" s="31">
        <v>3</v>
      </c>
    </row>
    <row r="7" spans="1:32" ht="15.75" x14ac:dyDescent="0.25">
      <c r="A7" s="4" t="s">
        <v>14</v>
      </c>
      <c r="B7" s="33" t="s">
        <v>21</v>
      </c>
      <c r="C7" s="35"/>
      <c r="D7" s="24">
        <v>14</v>
      </c>
      <c r="E7" s="24">
        <v>443</v>
      </c>
      <c r="F7" s="24">
        <v>192</v>
      </c>
      <c r="G7" s="24">
        <v>21</v>
      </c>
      <c r="H7" s="24">
        <v>22</v>
      </c>
      <c r="I7" s="24">
        <v>3</v>
      </c>
      <c r="J7" s="24">
        <v>103</v>
      </c>
      <c r="K7" s="24">
        <v>108</v>
      </c>
      <c r="L7" s="28">
        <v>0.433</v>
      </c>
      <c r="M7" s="25">
        <v>403</v>
      </c>
      <c r="N7" s="27">
        <v>0.91</v>
      </c>
      <c r="O7" s="24"/>
      <c r="P7" s="24">
        <v>1</v>
      </c>
      <c r="Q7" s="24">
        <v>1</v>
      </c>
      <c r="R7" s="24">
        <v>1</v>
      </c>
      <c r="S7" s="24">
        <v>1</v>
      </c>
      <c r="T7" s="24">
        <v>1</v>
      </c>
      <c r="U7" s="24">
        <v>2</v>
      </c>
      <c r="V7" s="24">
        <v>2</v>
      </c>
      <c r="W7" s="24">
        <v>2</v>
      </c>
      <c r="X7" s="24">
        <v>2</v>
      </c>
      <c r="Y7" s="24">
        <v>2</v>
      </c>
      <c r="Z7" s="24">
        <v>3</v>
      </c>
      <c r="AA7" s="24">
        <v>3</v>
      </c>
      <c r="AB7" s="24">
        <v>4</v>
      </c>
      <c r="AC7" s="11">
        <v>4</v>
      </c>
      <c r="AD7" s="24">
        <v>4</v>
      </c>
      <c r="AE7" s="24">
        <v>4</v>
      </c>
      <c r="AF7" s="24">
        <v>4</v>
      </c>
    </row>
    <row r="8" spans="1:32" ht="15.75" x14ac:dyDescent="0.25">
      <c r="A8" s="4" t="s">
        <v>15</v>
      </c>
      <c r="B8" s="34" t="s">
        <v>29</v>
      </c>
      <c r="C8" s="30"/>
      <c r="D8" s="31">
        <v>11</v>
      </c>
      <c r="E8" s="31">
        <v>433</v>
      </c>
      <c r="F8" s="31">
        <v>201</v>
      </c>
      <c r="G8" s="31">
        <v>17</v>
      </c>
      <c r="H8" s="31">
        <v>10</v>
      </c>
      <c r="I8" s="31">
        <v>2</v>
      </c>
      <c r="J8" s="31">
        <v>123</v>
      </c>
      <c r="K8" s="31">
        <v>78</v>
      </c>
      <c r="L8" s="32">
        <v>0.46400000000000002</v>
      </c>
      <c r="M8" s="25">
        <v>402</v>
      </c>
      <c r="N8" s="29">
        <v>0.93</v>
      </c>
      <c r="O8" s="31"/>
      <c r="P8" s="31" t="s">
        <v>43</v>
      </c>
      <c r="Q8" s="31" t="s">
        <v>43</v>
      </c>
      <c r="R8" s="31">
        <v>7</v>
      </c>
      <c r="S8" s="31">
        <v>4</v>
      </c>
      <c r="T8" s="31">
        <v>4</v>
      </c>
      <c r="U8" s="31">
        <v>3</v>
      </c>
      <c r="V8" s="31">
        <v>3</v>
      </c>
      <c r="W8" s="31">
        <v>3</v>
      </c>
      <c r="X8" s="31">
        <v>4</v>
      </c>
      <c r="Y8" s="31">
        <v>3</v>
      </c>
      <c r="Z8" s="31">
        <v>4</v>
      </c>
      <c r="AA8" s="31">
        <v>4</v>
      </c>
      <c r="AB8" s="31">
        <v>5</v>
      </c>
      <c r="AC8" s="31">
        <v>5</v>
      </c>
      <c r="AD8" s="31">
        <v>5</v>
      </c>
      <c r="AE8" s="31">
        <v>5</v>
      </c>
      <c r="AF8" s="31">
        <v>5</v>
      </c>
    </row>
    <row r="9" spans="1:32" ht="15.75" x14ac:dyDescent="0.25">
      <c r="A9" s="4" t="s">
        <v>16</v>
      </c>
      <c r="B9" s="33" t="s">
        <v>25</v>
      </c>
      <c r="C9" s="35"/>
      <c r="D9" s="24">
        <v>16</v>
      </c>
      <c r="E9" s="24">
        <v>587</v>
      </c>
      <c r="F9" s="24">
        <v>219</v>
      </c>
      <c r="G9" s="24">
        <v>10</v>
      </c>
      <c r="H9" s="24">
        <v>1</v>
      </c>
      <c r="I9" s="24">
        <v>0</v>
      </c>
      <c r="J9" s="24">
        <v>89</v>
      </c>
      <c r="K9" s="24">
        <v>88</v>
      </c>
      <c r="L9" s="28">
        <v>0.373</v>
      </c>
      <c r="M9" s="25">
        <v>396</v>
      </c>
      <c r="N9" s="27">
        <v>0.67</v>
      </c>
      <c r="O9" s="24"/>
      <c r="P9" s="24">
        <v>5</v>
      </c>
      <c r="Q9" s="24">
        <v>5</v>
      </c>
      <c r="R9" s="24">
        <v>3</v>
      </c>
      <c r="S9" s="24">
        <v>3</v>
      </c>
      <c r="T9" s="24">
        <v>3</v>
      </c>
      <c r="U9" s="24">
        <v>4</v>
      </c>
      <c r="V9" s="24">
        <v>4</v>
      </c>
      <c r="W9" s="24">
        <v>4</v>
      </c>
      <c r="X9" s="24">
        <v>3</v>
      </c>
      <c r="Y9" s="24">
        <v>4</v>
      </c>
      <c r="Z9" s="24">
        <v>6</v>
      </c>
      <c r="AA9" s="24">
        <v>6</v>
      </c>
      <c r="AB9" s="24">
        <v>6</v>
      </c>
      <c r="AC9" s="11">
        <v>6</v>
      </c>
      <c r="AD9" s="24">
        <v>6</v>
      </c>
      <c r="AE9" s="24">
        <v>6</v>
      </c>
      <c r="AF9" s="24">
        <v>6</v>
      </c>
    </row>
    <row r="10" spans="1:32" ht="15.75" x14ac:dyDescent="0.25">
      <c r="A10" s="4" t="s">
        <v>17</v>
      </c>
      <c r="B10" s="34" t="s">
        <v>37</v>
      </c>
      <c r="C10" s="30"/>
      <c r="D10" s="31">
        <v>13</v>
      </c>
      <c r="E10" s="31">
        <v>567</v>
      </c>
      <c r="F10" s="31">
        <v>204</v>
      </c>
      <c r="G10" s="31">
        <v>13</v>
      </c>
      <c r="H10" s="31">
        <v>4</v>
      </c>
      <c r="I10" s="31">
        <v>1</v>
      </c>
      <c r="J10" s="31">
        <v>120</v>
      </c>
      <c r="K10" s="31">
        <v>70</v>
      </c>
      <c r="L10" s="32">
        <v>0.35978835978835977</v>
      </c>
      <c r="M10" s="25">
        <v>394</v>
      </c>
      <c r="N10" s="29">
        <v>0.69488536155202818</v>
      </c>
      <c r="O10" s="31"/>
      <c r="P10" s="31" t="s">
        <v>43</v>
      </c>
      <c r="Q10" s="31" t="s">
        <v>43</v>
      </c>
      <c r="R10" s="31" t="s">
        <v>43</v>
      </c>
      <c r="S10" s="31" t="s">
        <v>43</v>
      </c>
      <c r="T10" s="31" t="s">
        <v>43</v>
      </c>
      <c r="U10" s="31" t="s">
        <v>43</v>
      </c>
      <c r="V10" s="31" t="s">
        <v>43</v>
      </c>
      <c r="W10" s="31" t="s">
        <v>43</v>
      </c>
      <c r="X10" s="31" t="s">
        <v>43</v>
      </c>
      <c r="Y10" s="31" t="s">
        <v>43</v>
      </c>
      <c r="Z10" s="31" t="s">
        <v>43</v>
      </c>
      <c r="AA10" s="31">
        <v>10</v>
      </c>
      <c r="AB10" s="31">
        <v>10</v>
      </c>
      <c r="AC10" s="31">
        <v>8</v>
      </c>
      <c r="AD10" s="31">
        <v>8</v>
      </c>
      <c r="AE10" s="31">
        <v>7</v>
      </c>
      <c r="AF10" s="31">
        <v>7</v>
      </c>
    </row>
    <row r="11" spans="1:32" ht="15.75" x14ac:dyDescent="0.25">
      <c r="A11" s="6" t="s">
        <v>18</v>
      </c>
      <c r="B11" s="33" t="s">
        <v>42</v>
      </c>
      <c r="C11" s="35"/>
      <c r="D11" s="24">
        <v>9</v>
      </c>
      <c r="E11" s="24">
        <v>367</v>
      </c>
      <c r="F11" s="24">
        <v>183</v>
      </c>
      <c r="G11" s="24">
        <v>17</v>
      </c>
      <c r="H11" s="24">
        <v>10</v>
      </c>
      <c r="I11" s="24">
        <v>5</v>
      </c>
      <c r="J11" s="24">
        <v>105</v>
      </c>
      <c r="K11" s="24">
        <v>84</v>
      </c>
      <c r="L11" s="28">
        <v>0.49863760217983649</v>
      </c>
      <c r="M11" s="25">
        <v>372</v>
      </c>
      <c r="N11" s="27">
        <v>1.013623978201635</v>
      </c>
      <c r="O11" s="35"/>
      <c r="P11" s="54" t="s">
        <v>43</v>
      </c>
      <c r="Q11" s="54" t="s">
        <v>43</v>
      </c>
      <c r="R11" s="54" t="s">
        <v>43</v>
      </c>
      <c r="S11" s="54" t="s">
        <v>43</v>
      </c>
      <c r="T11" s="54" t="s">
        <v>43</v>
      </c>
      <c r="U11" s="54" t="s">
        <v>43</v>
      </c>
      <c r="V11" s="54" t="s">
        <v>43</v>
      </c>
      <c r="W11" s="54" t="s">
        <v>43</v>
      </c>
      <c r="X11" s="54" t="s">
        <v>43</v>
      </c>
      <c r="Y11" s="54" t="s">
        <v>43</v>
      </c>
      <c r="Z11" s="54" t="s">
        <v>43</v>
      </c>
      <c r="AA11" s="54" t="s">
        <v>43</v>
      </c>
      <c r="AB11" s="54" t="s">
        <v>43</v>
      </c>
      <c r="AC11" s="54" t="s">
        <v>43</v>
      </c>
      <c r="AD11" s="24">
        <v>9</v>
      </c>
      <c r="AE11" s="24">
        <v>9</v>
      </c>
      <c r="AF11" s="24">
        <v>8</v>
      </c>
    </row>
    <row r="12" spans="1:32" ht="15.75" x14ac:dyDescent="0.25">
      <c r="A12" s="4" t="s">
        <v>19</v>
      </c>
      <c r="B12" s="34" t="s">
        <v>24</v>
      </c>
      <c r="C12" s="30"/>
      <c r="D12" s="31">
        <v>19</v>
      </c>
      <c r="E12" s="31">
        <v>605</v>
      </c>
      <c r="F12" s="31">
        <v>182</v>
      </c>
      <c r="G12" s="31">
        <v>2</v>
      </c>
      <c r="H12" s="31">
        <v>1</v>
      </c>
      <c r="I12" s="31">
        <v>0</v>
      </c>
      <c r="J12" s="31">
        <v>80</v>
      </c>
      <c r="K12" s="31">
        <v>81</v>
      </c>
      <c r="L12" s="32">
        <v>0.30082644628099175</v>
      </c>
      <c r="M12" s="25">
        <v>348</v>
      </c>
      <c r="N12" s="29">
        <v>0.56694214876033056</v>
      </c>
      <c r="O12" s="31"/>
      <c r="P12" s="31">
        <v>8</v>
      </c>
      <c r="Q12" s="31">
        <v>6</v>
      </c>
      <c r="R12" s="31">
        <v>9</v>
      </c>
      <c r="S12" s="31">
        <v>10</v>
      </c>
      <c r="T12" s="31">
        <v>10</v>
      </c>
      <c r="U12" s="31">
        <v>10</v>
      </c>
      <c r="V12" s="31">
        <v>8</v>
      </c>
      <c r="W12" s="31">
        <v>8</v>
      </c>
      <c r="X12" s="31">
        <v>7</v>
      </c>
      <c r="Y12" s="31">
        <v>7</v>
      </c>
      <c r="Z12" s="31">
        <v>7</v>
      </c>
      <c r="AA12" s="31">
        <v>7</v>
      </c>
      <c r="AB12" s="31">
        <v>7</v>
      </c>
      <c r="AC12" s="31">
        <v>7</v>
      </c>
      <c r="AD12" s="31">
        <v>7</v>
      </c>
      <c r="AE12" s="31">
        <v>8</v>
      </c>
      <c r="AF12" s="31">
        <v>9</v>
      </c>
    </row>
    <row r="13" spans="1:32" ht="15.75" x14ac:dyDescent="0.25">
      <c r="A13" s="4" t="s">
        <v>20</v>
      </c>
      <c r="B13" s="33" t="s">
        <v>40</v>
      </c>
      <c r="C13" s="35"/>
      <c r="D13" s="24">
        <v>16</v>
      </c>
      <c r="E13" s="24">
        <v>582</v>
      </c>
      <c r="F13" s="24">
        <v>174</v>
      </c>
      <c r="G13" s="24">
        <v>2</v>
      </c>
      <c r="H13" s="24">
        <v>0</v>
      </c>
      <c r="I13" s="24">
        <v>0</v>
      </c>
      <c r="J13" s="24">
        <v>78</v>
      </c>
      <c r="K13" s="24">
        <v>70</v>
      </c>
      <c r="L13" s="28">
        <v>0.29896907216494845</v>
      </c>
      <c r="M13" s="25">
        <v>322</v>
      </c>
      <c r="N13" s="27">
        <v>0.5532646048109966</v>
      </c>
      <c r="O13" s="24"/>
      <c r="P13" s="24" t="s">
        <v>43</v>
      </c>
      <c r="Q13" s="24" t="s">
        <v>43</v>
      </c>
      <c r="R13" s="24" t="s">
        <v>43</v>
      </c>
      <c r="S13" s="24" t="s">
        <v>43</v>
      </c>
      <c r="T13" s="24" t="s">
        <v>43</v>
      </c>
      <c r="U13" s="24" t="s">
        <v>43</v>
      </c>
      <c r="V13" s="24" t="s">
        <v>43</v>
      </c>
      <c r="W13" s="24" t="s">
        <v>43</v>
      </c>
      <c r="X13" s="24" t="s">
        <v>43</v>
      </c>
      <c r="Y13" s="24" t="s">
        <v>43</v>
      </c>
      <c r="Z13" s="24">
        <v>9</v>
      </c>
      <c r="AA13" s="24">
        <v>8</v>
      </c>
      <c r="AB13" s="24">
        <v>8</v>
      </c>
      <c r="AC13" s="24">
        <v>9</v>
      </c>
      <c r="AD13" s="24">
        <v>10</v>
      </c>
      <c r="AE13" s="24">
        <v>10</v>
      </c>
      <c r="AF13" s="24">
        <v>10</v>
      </c>
    </row>
    <row r="14" spans="1:32" ht="15.75" x14ac:dyDescent="0.25">
      <c r="A14" s="45"/>
      <c r="B14" s="39"/>
      <c r="C14" s="39"/>
      <c r="D14" s="25"/>
      <c r="E14" s="25"/>
      <c r="F14" s="25"/>
      <c r="G14" s="25"/>
      <c r="H14" s="25"/>
      <c r="I14" s="25"/>
      <c r="J14" s="25"/>
      <c r="K14" s="25"/>
      <c r="L14" s="80"/>
      <c r="M14" s="25"/>
      <c r="N14" s="26"/>
      <c r="O14" s="25"/>
      <c r="P14" s="25"/>
      <c r="Q14" s="25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ht="15.75" x14ac:dyDescent="0.25">
      <c r="A15" s="4" t="s">
        <v>33</v>
      </c>
      <c r="B15" s="33" t="s">
        <v>36</v>
      </c>
      <c r="C15" s="35"/>
      <c r="D15" s="24">
        <v>11</v>
      </c>
      <c r="E15" s="24">
        <v>440</v>
      </c>
      <c r="F15" s="24">
        <v>161</v>
      </c>
      <c r="G15" s="24">
        <v>2</v>
      </c>
      <c r="H15" s="24">
        <v>1</v>
      </c>
      <c r="I15" s="24">
        <v>0</v>
      </c>
      <c r="J15" s="24">
        <v>56</v>
      </c>
      <c r="K15" s="24">
        <v>66</v>
      </c>
      <c r="L15" s="28">
        <v>0.36599999999999999</v>
      </c>
      <c r="M15" s="25">
        <v>283</v>
      </c>
      <c r="N15" s="27">
        <v>0.64</v>
      </c>
      <c r="O15" s="24"/>
      <c r="P15" s="24" t="s">
        <v>43</v>
      </c>
      <c r="Q15" s="24" t="s">
        <v>43</v>
      </c>
      <c r="R15" s="24" t="s">
        <v>43</v>
      </c>
      <c r="S15" s="24" t="s">
        <v>43</v>
      </c>
      <c r="T15" s="24" t="s">
        <v>43</v>
      </c>
      <c r="U15" s="24" t="s">
        <v>43</v>
      </c>
      <c r="V15" s="24" t="s">
        <v>43</v>
      </c>
      <c r="W15" s="24" t="s">
        <v>43</v>
      </c>
      <c r="X15" s="24" t="s">
        <v>43</v>
      </c>
      <c r="Y15" s="24" t="s">
        <v>43</v>
      </c>
      <c r="Z15" s="24">
        <v>9</v>
      </c>
      <c r="AA15" s="24">
        <v>8</v>
      </c>
      <c r="AB15" s="24">
        <v>8</v>
      </c>
      <c r="AC15" s="24">
        <v>9</v>
      </c>
      <c r="AD15" s="24">
        <v>10</v>
      </c>
    </row>
    <row r="16" spans="1:32" ht="15.75" x14ac:dyDescent="0.25">
      <c r="A16" s="4" t="s">
        <v>33</v>
      </c>
      <c r="B16" s="34" t="s">
        <v>39</v>
      </c>
      <c r="C16" s="30"/>
      <c r="D16" s="31">
        <v>9</v>
      </c>
      <c r="E16" s="31">
        <v>341</v>
      </c>
      <c r="F16" s="31">
        <v>146</v>
      </c>
      <c r="G16" s="31">
        <v>8</v>
      </c>
      <c r="H16" s="31">
        <v>0</v>
      </c>
      <c r="I16" s="31">
        <v>0</v>
      </c>
      <c r="J16" s="31">
        <v>62</v>
      </c>
      <c r="K16" s="31">
        <v>62</v>
      </c>
      <c r="L16" s="32">
        <v>0.42799999999999999</v>
      </c>
      <c r="M16" s="25">
        <v>270</v>
      </c>
      <c r="N16" s="29">
        <v>0.79</v>
      </c>
      <c r="O16" s="31"/>
      <c r="P16" s="31" t="s">
        <v>43</v>
      </c>
      <c r="Q16" s="31" t="s">
        <v>43</v>
      </c>
      <c r="R16" s="31" t="s">
        <v>43</v>
      </c>
      <c r="S16" s="31" t="s">
        <v>43</v>
      </c>
      <c r="T16" s="31" t="s">
        <v>43</v>
      </c>
      <c r="U16" s="31" t="s">
        <v>43</v>
      </c>
      <c r="V16" s="31" t="s">
        <v>43</v>
      </c>
      <c r="W16" s="31" t="s">
        <v>43</v>
      </c>
      <c r="X16" s="31" t="s">
        <v>43</v>
      </c>
      <c r="Y16" s="31" t="s">
        <v>43</v>
      </c>
      <c r="Z16" s="31" t="s">
        <v>43</v>
      </c>
      <c r="AA16" s="31" t="s">
        <v>43</v>
      </c>
      <c r="AB16" s="31">
        <v>10</v>
      </c>
      <c r="AC16" s="31">
        <v>10</v>
      </c>
      <c r="AD16" s="30"/>
      <c r="AE16" s="31"/>
      <c r="AF16" s="31"/>
    </row>
    <row r="17" spans="1:32" ht="15.75" x14ac:dyDescent="0.25">
      <c r="A17" s="4" t="s">
        <v>33</v>
      </c>
      <c r="B17" s="33" t="s">
        <v>47</v>
      </c>
      <c r="C17" s="35"/>
      <c r="D17" s="24">
        <v>7</v>
      </c>
      <c r="E17" s="35"/>
      <c r="F17" s="35"/>
      <c r="G17" s="35"/>
      <c r="H17" s="35"/>
      <c r="I17" s="35"/>
      <c r="J17" s="35"/>
      <c r="K17" s="35"/>
      <c r="L17" s="35"/>
      <c r="M17" s="25">
        <v>266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 ht="15.75" x14ac:dyDescent="0.25">
      <c r="A18" s="4" t="s">
        <v>33</v>
      </c>
      <c r="B18" s="34" t="s">
        <v>46</v>
      </c>
      <c r="C18" s="30"/>
      <c r="D18" s="31">
        <v>10</v>
      </c>
      <c r="E18" s="30"/>
      <c r="F18" s="30"/>
      <c r="G18" s="30"/>
      <c r="H18" s="30"/>
      <c r="I18" s="30"/>
      <c r="J18" s="30"/>
      <c r="K18" s="30"/>
      <c r="L18" s="30"/>
      <c r="M18" s="25">
        <v>264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 ht="15.75" x14ac:dyDescent="0.25">
      <c r="A19" s="4" t="s">
        <v>33</v>
      </c>
      <c r="B19" s="33" t="s">
        <v>38</v>
      </c>
      <c r="C19" s="35"/>
      <c r="D19" s="24">
        <v>7</v>
      </c>
      <c r="E19" s="35"/>
      <c r="F19" s="35"/>
      <c r="G19" s="35"/>
      <c r="H19" s="35"/>
      <c r="I19" s="35"/>
      <c r="J19" s="35"/>
      <c r="K19" s="35"/>
      <c r="L19" s="35"/>
      <c r="M19" s="25">
        <v>258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2" ht="15.75" x14ac:dyDescent="0.25">
      <c r="A20" s="4" t="s">
        <v>33</v>
      </c>
      <c r="B20" s="34" t="s">
        <v>48</v>
      </c>
      <c r="C20" s="30"/>
      <c r="D20" s="31">
        <v>11</v>
      </c>
      <c r="E20" s="30"/>
      <c r="F20" s="30"/>
      <c r="G20" s="30"/>
      <c r="H20" s="30"/>
      <c r="I20" s="30"/>
      <c r="J20" s="30"/>
      <c r="K20" s="30"/>
      <c r="L20" s="30"/>
      <c r="M20" s="25">
        <v>186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ht="15.75" x14ac:dyDescent="0.25">
      <c r="A21" s="4" t="s">
        <v>33</v>
      </c>
      <c r="B21" s="33" t="s">
        <v>49</v>
      </c>
      <c r="C21" s="35"/>
      <c r="D21" s="24">
        <v>7</v>
      </c>
      <c r="E21" s="35"/>
      <c r="F21" s="35"/>
      <c r="G21" s="35"/>
      <c r="H21" s="35"/>
      <c r="I21" s="35"/>
      <c r="J21" s="35"/>
      <c r="K21" s="35"/>
      <c r="L21" s="35"/>
      <c r="M21" s="25">
        <v>168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</sheetData>
  <sortState xmlns:xlrd2="http://schemas.microsoft.com/office/spreadsheetml/2017/richdata2" ref="B17:AF21">
    <sortCondition descending="1" ref="M17:M21"/>
    <sortCondition ref="N17:N21"/>
  </sortState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26"/>
  <sheetViews>
    <sheetView workbookViewId="0">
      <selection activeCell="A265" sqref="A265"/>
    </sheetView>
  </sheetViews>
  <sheetFormatPr baseColWidth="10" defaultRowHeight="12.75" x14ac:dyDescent="0.2"/>
  <cols>
    <col min="1" max="1" width="20.7109375" customWidth="1"/>
    <col min="2" max="2" width="2.7109375" customWidth="1"/>
    <col min="3" max="9" width="6.7109375" customWidth="1"/>
    <col min="10" max="10" width="8.7109375" customWidth="1"/>
    <col min="11" max="12" width="7.7109375" customWidth="1"/>
  </cols>
  <sheetData>
    <row r="1" spans="1:12" ht="25.5" x14ac:dyDescent="0.35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4" spans="1:12" x14ac:dyDescent="0.2">
      <c r="A4" s="14"/>
      <c r="C4" s="8"/>
      <c r="D4" s="8"/>
      <c r="E4" s="8"/>
      <c r="F4" s="8"/>
      <c r="G4" s="8"/>
      <c r="H4" s="8"/>
      <c r="I4" s="8"/>
      <c r="J4" s="8"/>
      <c r="K4" s="8"/>
      <c r="L4" s="10"/>
    </row>
    <row r="5" spans="1:12" x14ac:dyDescent="0.2">
      <c r="A5" s="14"/>
      <c r="C5" s="8"/>
      <c r="D5" s="8"/>
      <c r="E5" s="8"/>
      <c r="F5" s="8"/>
      <c r="G5" s="8"/>
      <c r="H5" s="8"/>
      <c r="I5" s="8"/>
      <c r="J5" s="8"/>
      <c r="K5" s="8"/>
      <c r="L5" s="10"/>
    </row>
    <row r="6" spans="1:12" ht="15.75" x14ac:dyDescent="0.25">
      <c r="A6" s="6" t="s">
        <v>26</v>
      </c>
      <c r="B6" s="2"/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21" t="s">
        <v>9</v>
      </c>
    </row>
    <row r="7" spans="1:12" x14ac:dyDescent="0.2">
      <c r="A7" s="11"/>
      <c r="C7" s="8"/>
      <c r="D7" s="8"/>
      <c r="E7" s="8"/>
      <c r="F7" s="8"/>
      <c r="G7" s="8"/>
      <c r="H7" s="8"/>
      <c r="I7" s="8"/>
      <c r="J7" s="8"/>
      <c r="K7" s="8"/>
      <c r="L7" s="10"/>
    </row>
    <row r="8" spans="1:12" x14ac:dyDescent="0.2">
      <c r="A8" s="14">
        <v>2003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333</v>
      </c>
      <c r="K8" s="8">
        <v>1</v>
      </c>
      <c r="L8" s="10">
        <v>0.33</v>
      </c>
    </row>
    <row r="9" spans="1:12" x14ac:dyDescent="0.2">
      <c r="A9" s="14">
        <v>2004</v>
      </c>
      <c r="C9" s="8">
        <v>48</v>
      </c>
      <c r="D9" s="8">
        <v>23</v>
      </c>
      <c r="E9" s="5">
        <v>4</v>
      </c>
      <c r="F9" s="8">
        <v>1</v>
      </c>
      <c r="G9" s="8">
        <v>0</v>
      </c>
      <c r="H9" s="24">
        <v>17</v>
      </c>
      <c r="I9" s="8">
        <v>7</v>
      </c>
      <c r="J9" s="8">
        <v>479</v>
      </c>
      <c r="K9" s="8">
        <v>47</v>
      </c>
      <c r="L9" s="10">
        <v>0.98</v>
      </c>
    </row>
    <row r="10" spans="1:12" x14ac:dyDescent="0.2">
      <c r="A10" s="14">
        <v>2005</v>
      </c>
      <c r="C10" s="8">
        <v>44</v>
      </c>
      <c r="D10" s="8">
        <v>16</v>
      </c>
      <c r="E10" s="8">
        <v>1</v>
      </c>
      <c r="F10" s="8">
        <v>0</v>
      </c>
      <c r="G10" s="8">
        <v>0</v>
      </c>
      <c r="H10" s="8">
        <v>9</v>
      </c>
      <c r="I10" s="8">
        <v>3</v>
      </c>
      <c r="J10" s="8">
        <v>364</v>
      </c>
      <c r="K10" s="8">
        <v>28</v>
      </c>
      <c r="L10" s="10">
        <v>0.64</v>
      </c>
    </row>
    <row r="11" spans="1:12" x14ac:dyDescent="0.2">
      <c r="A11" s="14">
        <v>2006</v>
      </c>
      <c r="C11" s="24">
        <v>53</v>
      </c>
      <c r="D11" s="24">
        <v>29</v>
      </c>
      <c r="E11" s="8">
        <v>2</v>
      </c>
      <c r="F11" s="5">
        <v>2</v>
      </c>
      <c r="G11" s="8">
        <v>0</v>
      </c>
      <c r="H11" s="8">
        <v>15</v>
      </c>
      <c r="I11" s="24">
        <v>11</v>
      </c>
      <c r="J11" s="5">
        <v>547</v>
      </c>
      <c r="K11" s="24">
        <v>55</v>
      </c>
      <c r="L11" s="27">
        <v>1.04</v>
      </c>
    </row>
    <row r="12" spans="1:12" x14ac:dyDescent="0.2">
      <c r="A12" s="14">
        <v>2007</v>
      </c>
      <c r="C12" s="8">
        <v>16</v>
      </c>
      <c r="D12" s="8">
        <v>6</v>
      </c>
      <c r="E12" s="8">
        <v>0</v>
      </c>
      <c r="F12" s="8">
        <v>0</v>
      </c>
      <c r="G12" s="8">
        <v>0</v>
      </c>
      <c r="H12" s="8">
        <v>2</v>
      </c>
      <c r="I12" s="8">
        <v>1</v>
      </c>
      <c r="J12" s="8">
        <v>375</v>
      </c>
      <c r="K12" s="8">
        <v>9</v>
      </c>
      <c r="L12" s="10">
        <v>0.56000000000000005</v>
      </c>
    </row>
    <row r="13" spans="1:12" x14ac:dyDescent="0.2">
      <c r="A13" s="14">
        <v>2008</v>
      </c>
      <c r="C13" s="8">
        <v>37</v>
      </c>
      <c r="D13" s="8">
        <v>15</v>
      </c>
      <c r="E13" s="8">
        <v>1</v>
      </c>
      <c r="F13" s="8">
        <v>0</v>
      </c>
      <c r="G13" s="8">
        <v>0</v>
      </c>
      <c r="H13" s="8">
        <v>11</v>
      </c>
      <c r="I13" s="8">
        <v>3</v>
      </c>
      <c r="J13" s="8">
        <v>405</v>
      </c>
      <c r="K13" s="8">
        <v>29</v>
      </c>
      <c r="L13" s="10">
        <v>0.78</v>
      </c>
    </row>
    <row r="14" spans="1:12" x14ac:dyDescent="0.2">
      <c r="A14" s="14">
        <v>2009</v>
      </c>
      <c r="C14" s="8">
        <v>42</v>
      </c>
      <c r="D14" s="8">
        <v>18</v>
      </c>
      <c r="E14" s="8">
        <v>0</v>
      </c>
      <c r="F14" s="8">
        <v>0</v>
      </c>
      <c r="G14" s="8">
        <v>0</v>
      </c>
      <c r="H14" s="8">
        <v>14</v>
      </c>
      <c r="I14" s="8">
        <v>5</v>
      </c>
      <c r="J14" s="8">
        <v>429</v>
      </c>
      <c r="K14" s="8">
        <v>37</v>
      </c>
      <c r="L14" s="10">
        <v>0.88</v>
      </c>
    </row>
    <row r="15" spans="1:12" x14ac:dyDescent="0.2">
      <c r="A15" s="14">
        <v>2010</v>
      </c>
      <c r="C15" s="8">
        <v>40</v>
      </c>
      <c r="D15" s="8">
        <v>17</v>
      </c>
      <c r="E15" s="8">
        <v>2</v>
      </c>
      <c r="F15" s="8">
        <v>0</v>
      </c>
      <c r="G15" s="8">
        <v>0</v>
      </c>
      <c r="H15" s="8">
        <v>5</v>
      </c>
      <c r="I15" s="8">
        <v>6</v>
      </c>
      <c r="J15" s="8">
        <v>425</v>
      </c>
      <c r="K15" s="8">
        <v>28</v>
      </c>
      <c r="L15" s="10">
        <v>0.7</v>
      </c>
    </row>
    <row r="16" spans="1:12" x14ac:dyDescent="0.2">
      <c r="A16" s="14">
        <v>2011</v>
      </c>
      <c r="C16" s="8">
        <v>54</v>
      </c>
      <c r="D16" s="8">
        <v>30</v>
      </c>
      <c r="E16" s="8">
        <v>3</v>
      </c>
      <c r="F16" s="8">
        <v>0</v>
      </c>
      <c r="G16" s="8">
        <v>0</v>
      </c>
      <c r="H16" s="8">
        <v>18</v>
      </c>
      <c r="I16" s="8">
        <v>7</v>
      </c>
      <c r="J16" s="8">
        <v>556</v>
      </c>
      <c r="K16" s="8">
        <v>55</v>
      </c>
      <c r="L16" s="10">
        <v>1.02</v>
      </c>
    </row>
    <row r="17" spans="1:12" x14ac:dyDescent="0.2">
      <c r="A17" s="14">
        <v>2012</v>
      </c>
      <c r="C17" s="8">
        <v>48</v>
      </c>
      <c r="D17" s="8">
        <v>22</v>
      </c>
      <c r="E17" s="8">
        <v>1</v>
      </c>
      <c r="F17" s="8">
        <v>0</v>
      </c>
      <c r="G17" s="8">
        <v>0</v>
      </c>
      <c r="H17" s="8">
        <v>10</v>
      </c>
      <c r="I17" s="8">
        <v>8</v>
      </c>
      <c r="J17" s="8">
        <v>458</v>
      </c>
      <c r="K17" s="8">
        <v>40</v>
      </c>
      <c r="L17" s="10">
        <v>0.83</v>
      </c>
    </row>
    <row r="18" spans="1:12" x14ac:dyDescent="0.2">
      <c r="A18" s="14">
        <v>2013</v>
      </c>
      <c r="C18" s="25">
        <v>55</v>
      </c>
      <c r="D18" s="25">
        <v>30</v>
      </c>
      <c r="E18" s="8">
        <v>1</v>
      </c>
      <c r="F18" s="25">
        <v>2</v>
      </c>
      <c r="G18" s="8">
        <v>0</v>
      </c>
      <c r="H18" s="25">
        <v>22</v>
      </c>
      <c r="I18" s="8">
        <v>8</v>
      </c>
      <c r="J18" s="8">
        <v>545</v>
      </c>
      <c r="K18" s="25">
        <v>60</v>
      </c>
      <c r="L18" s="27">
        <v>1.0900000000000001</v>
      </c>
    </row>
    <row r="19" spans="1:12" x14ac:dyDescent="0.2">
      <c r="A19" s="14">
        <v>2014</v>
      </c>
      <c r="C19" s="24">
        <v>54</v>
      </c>
      <c r="D19" s="24">
        <v>21</v>
      </c>
      <c r="E19" s="24">
        <v>0</v>
      </c>
      <c r="F19" s="24">
        <v>1</v>
      </c>
      <c r="G19" s="24">
        <v>0</v>
      </c>
      <c r="H19" s="24">
        <v>15</v>
      </c>
      <c r="I19" s="24">
        <v>6</v>
      </c>
      <c r="J19" s="24">
        <v>389</v>
      </c>
      <c r="K19" s="24">
        <v>42</v>
      </c>
      <c r="L19" s="27">
        <v>0.78</v>
      </c>
    </row>
    <row r="20" spans="1:12" x14ac:dyDescent="0.2">
      <c r="A20" s="14">
        <v>2015</v>
      </c>
      <c r="C20" s="24">
        <v>47</v>
      </c>
      <c r="D20" s="24">
        <v>21</v>
      </c>
      <c r="E20" s="24">
        <v>2</v>
      </c>
      <c r="F20" s="24">
        <v>0</v>
      </c>
      <c r="G20" s="25">
        <v>1</v>
      </c>
      <c r="H20" s="24">
        <v>18</v>
      </c>
      <c r="I20" s="24">
        <v>8</v>
      </c>
      <c r="J20" s="24">
        <v>447</v>
      </c>
      <c r="K20" s="24">
        <v>47</v>
      </c>
      <c r="L20" s="27">
        <v>1</v>
      </c>
    </row>
    <row r="21" spans="1:12" x14ac:dyDescent="0.2">
      <c r="A21" s="14">
        <v>2016</v>
      </c>
      <c r="C21" s="24">
        <v>45</v>
      </c>
      <c r="D21" s="24">
        <v>18</v>
      </c>
      <c r="E21" s="24">
        <v>1</v>
      </c>
      <c r="F21" s="24">
        <v>0</v>
      </c>
      <c r="G21" s="24">
        <v>0</v>
      </c>
      <c r="H21" s="24">
        <v>12</v>
      </c>
      <c r="I21" s="24">
        <v>10</v>
      </c>
      <c r="J21" s="24">
        <v>400</v>
      </c>
      <c r="K21" s="24">
        <v>40</v>
      </c>
      <c r="L21" s="27">
        <v>0.89</v>
      </c>
    </row>
    <row r="22" spans="1:12" x14ac:dyDescent="0.2">
      <c r="A22" s="14">
        <v>2017</v>
      </c>
      <c r="C22" s="24">
        <v>42</v>
      </c>
      <c r="D22" s="24">
        <v>17</v>
      </c>
      <c r="E22" s="24">
        <v>1</v>
      </c>
      <c r="F22" s="24">
        <v>0</v>
      </c>
      <c r="G22" s="24">
        <v>0</v>
      </c>
      <c r="H22" s="24">
        <v>12</v>
      </c>
      <c r="I22" s="25">
        <v>12</v>
      </c>
      <c r="J22" s="24">
        <v>405</v>
      </c>
      <c r="K22" s="24">
        <v>41</v>
      </c>
      <c r="L22" s="27">
        <v>0.98</v>
      </c>
    </row>
    <row r="23" spans="1:12" x14ac:dyDescent="0.2">
      <c r="A23" s="14">
        <v>2018</v>
      </c>
      <c r="C23" s="24">
        <v>52</v>
      </c>
      <c r="D23" s="24">
        <v>27</v>
      </c>
      <c r="E23" s="24">
        <v>1</v>
      </c>
      <c r="F23" s="24">
        <v>0</v>
      </c>
      <c r="G23" s="25">
        <v>1</v>
      </c>
      <c r="H23" s="24">
        <v>17</v>
      </c>
      <c r="I23" s="24">
        <v>10</v>
      </c>
      <c r="J23" s="24">
        <v>519</v>
      </c>
      <c r="K23" s="24">
        <v>54</v>
      </c>
      <c r="L23" s="27">
        <v>1.04</v>
      </c>
    </row>
    <row r="24" spans="1:12" x14ac:dyDescent="0.2">
      <c r="A24" s="14">
        <v>2019</v>
      </c>
      <c r="C24" s="24">
        <v>40</v>
      </c>
      <c r="D24" s="24">
        <v>14</v>
      </c>
      <c r="E24" s="24">
        <v>1</v>
      </c>
      <c r="F24" s="24">
        <v>0</v>
      </c>
      <c r="G24" s="24">
        <v>0</v>
      </c>
      <c r="H24" s="24">
        <v>9</v>
      </c>
      <c r="I24" s="24">
        <v>6</v>
      </c>
      <c r="J24" s="24">
        <v>350</v>
      </c>
      <c r="K24" s="24">
        <v>29</v>
      </c>
      <c r="L24" s="27">
        <v>0.73</v>
      </c>
    </row>
    <row r="25" spans="1:12" x14ac:dyDescent="0.2">
      <c r="A25" s="14">
        <v>2020</v>
      </c>
      <c r="C25" s="24">
        <v>31</v>
      </c>
      <c r="D25" s="24">
        <v>16</v>
      </c>
      <c r="E25" s="24">
        <v>0</v>
      </c>
      <c r="F25" s="24">
        <v>0</v>
      </c>
      <c r="G25" s="24">
        <v>0</v>
      </c>
      <c r="H25" s="24">
        <v>16</v>
      </c>
      <c r="I25" s="24">
        <v>4</v>
      </c>
      <c r="J25" s="24">
        <v>516</v>
      </c>
      <c r="K25" s="24">
        <v>36</v>
      </c>
      <c r="L25" s="26">
        <v>1.1599999999999999</v>
      </c>
    </row>
    <row r="26" spans="1:12" x14ac:dyDescent="0.2">
      <c r="A26" s="14"/>
      <c r="C26" s="8"/>
      <c r="D26" s="8"/>
      <c r="E26" s="8"/>
      <c r="F26" s="8"/>
      <c r="G26" s="8"/>
      <c r="H26" s="8"/>
      <c r="I26" s="8"/>
      <c r="J26" s="8"/>
      <c r="K26" s="8"/>
      <c r="L26" s="10"/>
    </row>
    <row r="27" spans="1:12" x14ac:dyDescent="0.2">
      <c r="A27" s="14" t="s">
        <v>10</v>
      </c>
      <c r="C27" s="8">
        <v>751</v>
      </c>
      <c r="D27" s="8">
        <v>341</v>
      </c>
      <c r="E27" s="8">
        <v>21</v>
      </c>
      <c r="F27" s="8">
        <v>6</v>
      </c>
      <c r="G27" s="8">
        <v>2</v>
      </c>
      <c r="H27" s="8">
        <v>222</v>
      </c>
      <c r="I27" s="8">
        <v>115</v>
      </c>
      <c r="J27" s="9">
        <v>0.45400000000000001</v>
      </c>
      <c r="K27" s="17">
        <v>38</v>
      </c>
      <c r="L27" s="15">
        <v>0.9</v>
      </c>
    </row>
    <row r="28" spans="1:12" x14ac:dyDescent="0.2">
      <c r="A28" s="14"/>
      <c r="C28" s="8"/>
      <c r="D28" s="8"/>
      <c r="E28" s="8"/>
      <c r="F28" s="8"/>
      <c r="G28" s="8"/>
      <c r="H28" s="8"/>
      <c r="I28" s="8"/>
      <c r="J28" s="8"/>
      <c r="K28" s="8">
        <v>678</v>
      </c>
      <c r="L28" s="10"/>
    </row>
    <row r="29" spans="1:12" x14ac:dyDescent="0.2">
      <c r="A29" s="14"/>
      <c r="C29" s="8"/>
      <c r="D29" s="8"/>
      <c r="E29" s="8"/>
      <c r="F29" s="8"/>
      <c r="G29" s="8"/>
      <c r="H29" s="8"/>
      <c r="I29" s="8"/>
      <c r="J29" s="8"/>
      <c r="K29" s="8"/>
      <c r="L29" s="10"/>
    </row>
    <row r="30" spans="1:12" x14ac:dyDescent="0.2">
      <c r="A30" s="14"/>
      <c r="C30" s="8"/>
      <c r="D30" s="8"/>
      <c r="E30" s="8"/>
      <c r="F30" s="8"/>
      <c r="G30" s="8"/>
      <c r="H30" s="8"/>
      <c r="I30" s="8"/>
      <c r="J30" s="8"/>
      <c r="K30" s="8"/>
      <c r="L30" s="10"/>
    </row>
    <row r="31" spans="1:12" ht="15.75" x14ac:dyDescent="0.25">
      <c r="A31" s="4" t="s">
        <v>28</v>
      </c>
      <c r="B31" s="2"/>
      <c r="C31" s="4" t="s">
        <v>0</v>
      </c>
      <c r="D31" s="4" t="s">
        <v>1</v>
      </c>
      <c r="E31" s="4" t="s">
        <v>2</v>
      </c>
      <c r="F31" s="4" t="s">
        <v>3</v>
      </c>
      <c r="G31" s="4" t="s">
        <v>4</v>
      </c>
      <c r="H31" s="4" t="s">
        <v>5</v>
      </c>
      <c r="I31" s="4" t="s">
        <v>6</v>
      </c>
      <c r="J31" s="4" t="s">
        <v>7</v>
      </c>
      <c r="K31" s="4" t="s">
        <v>8</v>
      </c>
      <c r="L31" s="20" t="s">
        <v>9</v>
      </c>
    </row>
    <row r="32" spans="1:12" x14ac:dyDescent="0.2">
      <c r="A32" s="14"/>
      <c r="C32" s="11"/>
      <c r="D32" s="11"/>
      <c r="E32" s="11"/>
      <c r="F32" s="11"/>
      <c r="G32" s="11"/>
      <c r="H32" s="11"/>
      <c r="I32" s="11"/>
      <c r="J32" s="11"/>
      <c r="K32" s="11"/>
      <c r="L32" s="15"/>
    </row>
    <row r="33" spans="1:28" x14ac:dyDescent="0.2">
      <c r="A33" s="14">
        <v>2000</v>
      </c>
      <c r="B33" s="7"/>
      <c r="C33" s="24">
        <v>33</v>
      </c>
      <c r="D33" s="24">
        <v>16</v>
      </c>
      <c r="E33" s="25">
        <v>3</v>
      </c>
      <c r="F33" s="24">
        <v>0</v>
      </c>
      <c r="G33" s="24">
        <v>0</v>
      </c>
      <c r="H33" s="24">
        <v>7</v>
      </c>
      <c r="I33" s="24">
        <v>4</v>
      </c>
      <c r="J33" s="25">
        <v>485</v>
      </c>
      <c r="K33" s="24">
        <v>27</v>
      </c>
      <c r="L33" s="27">
        <v>0.82</v>
      </c>
    </row>
    <row r="34" spans="1:28" x14ac:dyDescent="0.2">
      <c r="A34" s="14">
        <v>2001</v>
      </c>
      <c r="B34" s="7"/>
      <c r="C34" s="24">
        <v>32</v>
      </c>
      <c r="D34" s="24">
        <v>9</v>
      </c>
      <c r="E34" s="24">
        <v>1</v>
      </c>
      <c r="F34" s="24">
        <v>1</v>
      </c>
      <c r="G34" s="24">
        <v>0</v>
      </c>
      <c r="H34" s="24">
        <v>7</v>
      </c>
      <c r="I34" s="24">
        <v>3</v>
      </c>
      <c r="J34" s="24">
        <v>281</v>
      </c>
      <c r="K34" s="24">
        <v>19</v>
      </c>
      <c r="L34" s="27">
        <v>0.59</v>
      </c>
    </row>
    <row r="35" spans="1:28" x14ac:dyDescent="0.2">
      <c r="A35" s="14">
        <v>2002</v>
      </c>
      <c r="B35" s="7"/>
      <c r="C35" s="24">
        <v>7</v>
      </c>
      <c r="D35" s="24">
        <v>3</v>
      </c>
      <c r="E35" s="24">
        <v>0</v>
      </c>
      <c r="F35" s="24">
        <v>0</v>
      </c>
      <c r="G35" s="24">
        <v>0</v>
      </c>
      <c r="H35" s="24">
        <v>1</v>
      </c>
      <c r="I35" s="24">
        <v>2</v>
      </c>
      <c r="J35" s="24">
        <v>429</v>
      </c>
      <c r="K35" s="24">
        <v>6</v>
      </c>
      <c r="L35" s="27">
        <v>0.86</v>
      </c>
    </row>
    <row r="36" spans="1:28" x14ac:dyDescent="0.2">
      <c r="A36" s="14">
        <v>2003</v>
      </c>
      <c r="B36" s="7"/>
      <c r="C36" s="24">
        <v>3</v>
      </c>
      <c r="D36" s="24">
        <v>1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333</v>
      </c>
      <c r="K36" s="24">
        <v>1</v>
      </c>
      <c r="L36" s="27">
        <v>0.33</v>
      </c>
    </row>
    <row r="37" spans="1:28" x14ac:dyDescent="0.2">
      <c r="A37" s="14">
        <v>2004</v>
      </c>
      <c r="B37" s="7"/>
      <c r="C37" s="24">
        <v>40</v>
      </c>
      <c r="D37" s="24">
        <v>17</v>
      </c>
      <c r="E37" s="24">
        <v>2</v>
      </c>
      <c r="F37" s="24">
        <v>0</v>
      </c>
      <c r="G37" s="25">
        <v>2</v>
      </c>
      <c r="H37" s="24">
        <v>7</v>
      </c>
      <c r="I37" s="24">
        <v>10</v>
      </c>
      <c r="J37" s="24">
        <v>425</v>
      </c>
      <c r="K37" s="24">
        <v>34</v>
      </c>
      <c r="L37" s="27">
        <v>0.85</v>
      </c>
    </row>
    <row r="38" spans="1:28" x14ac:dyDescent="0.2">
      <c r="A38" s="14">
        <v>2005</v>
      </c>
      <c r="B38" s="7"/>
      <c r="C38" s="24">
        <v>3</v>
      </c>
      <c r="D38" s="24">
        <v>3</v>
      </c>
      <c r="E38" s="24">
        <v>0</v>
      </c>
      <c r="F38" s="24">
        <v>0</v>
      </c>
      <c r="G38" s="24">
        <v>0</v>
      </c>
      <c r="H38" s="24">
        <v>2</v>
      </c>
      <c r="I38" s="24">
        <v>0</v>
      </c>
      <c r="J38" s="24">
        <v>1000</v>
      </c>
      <c r="K38" s="24">
        <v>5</v>
      </c>
      <c r="L38" s="27">
        <v>1.67</v>
      </c>
    </row>
    <row r="39" spans="1:28" x14ac:dyDescent="0.2">
      <c r="A39" s="14">
        <v>2006</v>
      </c>
      <c r="B39" s="7"/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7">
        <v>0</v>
      </c>
      <c r="R39" s="35"/>
    </row>
    <row r="40" spans="1:28" x14ac:dyDescent="0.2">
      <c r="A40" s="14">
        <v>2007</v>
      </c>
      <c r="B40" s="7"/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7">
        <v>0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x14ac:dyDescent="0.2">
      <c r="A41" s="14">
        <v>2008</v>
      </c>
      <c r="B41" s="7"/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7">
        <v>0</v>
      </c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x14ac:dyDescent="0.2">
      <c r="A42" s="14">
        <v>2009</v>
      </c>
      <c r="B42" s="7"/>
      <c r="C42" s="24">
        <v>41</v>
      </c>
      <c r="D42" s="24">
        <v>18</v>
      </c>
      <c r="E42" s="24">
        <v>1</v>
      </c>
      <c r="F42" s="24">
        <v>1</v>
      </c>
      <c r="G42" s="24">
        <v>0</v>
      </c>
      <c r="H42" s="24">
        <v>7</v>
      </c>
      <c r="I42" s="24">
        <v>12</v>
      </c>
      <c r="J42" s="24">
        <v>439</v>
      </c>
      <c r="K42" s="24">
        <v>37</v>
      </c>
      <c r="L42" s="27">
        <v>0.9</v>
      </c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s="35" customFormat="1" x14ac:dyDescent="0.2">
      <c r="A43" s="36">
        <v>2010</v>
      </c>
      <c r="C43" s="25">
        <v>45</v>
      </c>
      <c r="D43" s="24">
        <v>19</v>
      </c>
      <c r="E43" s="24">
        <v>1</v>
      </c>
      <c r="F43" s="24">
        <v>0</v>
      </c>
      <c r="G43" s="24">
        <v>0</v>
      </c>
      <c r="H43" s="25">
        <v>17</v>
      </c>
      <c r="I43" s="24">
        <v>6</v>
      </c>
      <c r="J43" s="24">
        <v>422</v>
      </c>
      <c r="K43" s="24">
        <v>42</v>
      </c>
      <c r="L43" s="27">
        <v>0.93</v>
      </c>
    </row>
    <row r="44" spans="1:28" s="35" customFormat="1" x14ac:dyDescent="0.2">
      <c r="A44" s="36">
        <v>2011</v>
      </c>
      <c r="C44" s="24">
        <v>32</v>
      </c>
      <c r="D44" s="24">
        <v>12</v>
      </c>
      <c r="E44" s="24">
        <v>2</v>
      </c>
      <c r="F44" s="24">
        <v>0</v>
      </c>
      <c r="G44" s="24">
        <v>0</v>
      </c>
      <c r="H44" s="24">
        <v>4</v>
      </c>
      <c r="I44" s="24">
        <v>5</v>
      </c>
      <c r="J44" s="24">
        <v>375</v>
      </c>
      <c r="K44" s="24">
        <v>21</v>
      </c>
      <c r="L44" s="27">
        <v>0.66</v>
      </c>
    </row>
    <row r="45" spans="1:28" s="35" customFormat="1" x14ac:dyDescent="0.2">
      <c r="A45" s="36">
        <v>2012</v>
      </c>
      <c r="C45" s="24">
        <v>37</v>
      </c>
      <c r="D45" s="24">
        <v>16</v>
      </c>
      <c r="E45" s="24">
        <v>0</v>
      </c>
      <c r="F45" s="24">
        <v>0</v>
      </c>
      <c r="G45" s="24">
        <v>0</v>
      </c>
      <c r="H45" s="24">
        <v>3</v>
      </c>
      <c r="I45" s="24">
        <v>3</v>
      </c>
      <c r="J45" s="24">
        <v>432</v>
      </c>
      <c r="K45" s="24">
        <v>22</v>
      </c>
      <c r="L45" s="27">
        <v>0.59</v>
      </c>
    </row>
    <row r="46" spans="1:28" s="35" customFormat="1" x14ac:dyDescent="0.2">
      <c r="A46" s="36">
        <v>2013</v>
      </c>
      <c r="C46" s="24">
        <v>42</v>
      </c>
      <c r="D46" s="24">
        <v>17</v>
      </c>
      <c r="E46" s="24">
        <v>2</v>
      </c>
      <c r="F46" s="24">
        <v>0</v>
      </c>
      <c r="G46" s="24">
        <v>0</v>
      </c>
      <c r="H46" s="24">
        <v>11</v>
      </c>
      <c r="I46" s="24">
        <v>6</v>
      </c>
      <c r="J46" s="24">
        <v>405</v>
      </c>
      <c r="K46" s="24">
        <v>34</v>
      </c>
      <c r="L46" s="27">
        <v>0.81</v>
      </c>
    </row>
    <row r="47" spans="1:28" s="35" customFormat="1" x14ac:dyDescent="0.2">
      <c r="A47" s="36">
        <v>2014</v>
      </c>
      <c r="C47" s="24">
        <v>40</v>
      </c>
      <c r="D47" s="24">
        <v>15</v>
      </c>
      <c r="E47" s="24">
        <v>2</v>
      </c>
      <c r="F47" s="24">
        <v>0</v>
      </c>
      <c r="G47" s="24">
        <v>0</v>
      </c>
      <c r="H47" s="24">
        <v>11</v>
      </c>
      <c r="I47" s="24">
        <v>7</v>
      </c>
      <c r="J47" s="24">
        <v>375</v>
      </c>
      <c r="K47" s="24">
        <v>33</v>
      </c>
      <c r="L47" s="27">
        <v>0.83</v>
      </c>
      <c r="R47"/>
    </row>
    <row r="48" spans="1:28" s="35" customFormat="1" x14ac:dyDescent="0.2">
      <c r="A48" s="36">
        <v>2015</v>
      </c>
      <c r="C48" s="24">
        <v>45</v>
      </c>
      <c r="D48" s="24">
        <v>18</v>
      </c>
      <c r="E48" s="24">
        <v>1</v>
      </c>
      <c r="F48" s="24">
        <v>0</v>
      </c>
      <c r="G48" s="24">
        <v>0</v>
      </c>
      <c r="H48" s="24">
        <v>6</v>
      </c>
      <c r="I48" s="24">
        <v>5</v>
      </c>
      <c r="J48" s="24">
        <v>400</v>
      </c>
      <c r="K48" s="24">
        <v>29</v>
      </c>
      <c r="L48" s="27">
        <v>0.64</v>
      </c>
      <c r="R48"/>
      <c r="S48"/>
      <c r="T48"/>
      <c r="U48"/>
      <c r="V48"/>
      <c r="W48"/>
      <c r="X48"/>
      <c r="Y48"/>
      <c r="Z48"/>
      <c r="AA48"/>
      <c r="AB48"/>
    </row>
    <row r="49" spans="1:28" s="35" customFormat="1" x14ac:dyDescent="0.2">
      <c r="A49" s="36">
        <v>2016</v>
      </c>
      <c r="C49" s="24">
        <v>45</v>
      </c>
      <c r="D49" s="24">
        <v>18</v>
      </c>
      <c r="E49" s="24">
        <v>1</v>
      </c>
      <c r="F49" s="24">
        <v>0</v>
      </c>
      <c r="G49" s="24">
        <v>0</v>
      </c>
      <c r="H49" s="24">
        <v>11</v>
      </c>
      <c r="I49" s="24">
        <v>4</v>
      </c>
      <c r="J49" s="24">
        <v>400</v>
      </c>
      <c r="K49" s="24">
        <v>33</v>
      </c>
      <c r="L49" s="27">
        <v>0.73</v>
      </c>
      <c r="R49"/>
      <c r="S49"/>
      <c r="T49"/>
      <c r="U49"/>
      <c r="V49"/>
      <c r="W49"/>
      <c r="X49"/>
      <c r="Y49"/>
      <c r="Z49"/>
      <c r="AA49"/>
      <c r="AB49"/>
    </row>
    <row r="50" spans="1:28" s="35" customFormat="1" x14ac:dyDescent="0.2">
      <c r="A50" s="36">
        <v>2017</v>
      </c>
      <c r="C50" s="24">
        <v>35</v>
      </c>
      <c r="D50" s="24">
        <v>15</v>
      </c>
      <c r="E50" s="24">
        <v>2</v>
      </c>
      <c r="F50" s="24">
        <v>0</v>
      </c>
      <c r="G50" s="24">
        <v>0</v>
      </c>
      <c r="H50" s="24">
        <v>5</v>
      </c>
      <c r="I50" s="24">
        <v>10</v>
      </c>
      <c r="J50" s="24">
        <v>429</v>
      </c>
      <c r="K50" s="24">
        <v>30</v>
      </c>
      <c r="L50" s="27">
        <v>0.86</v>
      </c>
      <c r="R50"/>
      <c r="S50"/>
      <c r="T50"/>
      <c r="U50"/>
      <c r="V50"/>
      <c r="W50"/>
      <c r="X50"/>
      <c r="Y50"/>
      <c r="Z50"/>
      <c r="AA50"/>
      <c r="AB50"/>
    </row>
    <row r="51" spans="1:28" s="35" customFormat="1" x14ac:dyDescent="0.2">
      <c r="A51" s="36">
        <v>2018</v>
      </c>
      <c r="C51" s="24">
        <v>42</v>
      </c>
      <c r="D51" s="25">
        <v>24</v>
      </c>
      <c r="E51" s="25">
        <v>3</v>
      </c>
      <c r="F51" s="25">
        <v>2</v>
      </c>
      <c r="G51" s="24">
        <v>1</v>
      </c>
      <c r="H51" s="24">
        <v>13</v>
      </c>
      <c r="I51" s="25">
        <v>15</v>
      </c>
      <c r="J51" s="25">
        <v>571</v>
      </c>
      <c r="K51" s="25">
        <v>52</v>
      </c>
      <c r="L51" s="26">
        <v>1.24</v>
      </c>
      <c r="R51"/>
      <c r="S51"/>
      <c r="T51"/>
      <c r="U51"/>
      <c r="V51"/>
      <c r="W51"/>
      <c r="X51"/>
      <c r="Y51"/>
      <c r="Z51"/>
      <c r="AA51"/>
      <c r="AB51"/>
    </row>
    <row r="52" spans="1:28" s="35" customFormat="1" x14ac:dyDescent="0.2">
      <c r="A52" s="36">
        <v>2019</v>
      </c>
      <c r="C52" s="24">
        <v>49</v>
      </c>
      <c r="D52" s="24">
        <v>23</v>
      </c>
      <c r="E52" s="24">
        <v>1</v>
      </c>
      <c r="F52" s="24">
        <v>0</v>
      </c>
      <c r="G52" s="24">
        <v>0</v>
      </c>
      <c r="H52" s="24">
        <v>10</v>
      </c>
      <c r="I52" s="25">
        <v>15</v>
      </c>
      <c r="J52" s="24">
        <v>469</v>
      </c>
      <c r="K52" s="24">
        <v>48</v>
      </c>
      <c r="L52" s="27">
        <v>0.98</v>
      </c>
      <c r="R52"/>
      <c r="S52"/>
      <c r="T52"/>
      <c r="U52"/>
      <c r="V52"/>
      <c r="W52"/>
      <c r="X52"/>
      <c r="Y52"/>
      <c r="Z52"/>
      <c r="AA52"/>
      <c r="AB52"/>
    </row>
    <row r="53" spans="1:28" s="35" customFormat="1" x14ac:dyDescent="0.2">
      <c r="A53" s="36">
        <v>2020</v>
      </c>
      <c r="C53" s="24">
        <v>24</v>
      </c>
      <c r="D53" s="24">
        <v>13</v>
      </c>
      <c r="E53" s="24">
        <v>4</v>
      </c>
      <c r="F53" s="24">
        <v>0</v>
      </c>
      <c r="G53" s="24">
        <v>0</v>
      </c>
      <c r="H53" s="24">
        <v>5</v>
      </c>
      <c r="I53" s="24">
        <v>8</v>
      </c>
      <c r="J53" s="24">
        <v>542</v>
      </c>
      <c r="K53" s="24">
        <v>26</v>
      </c>
      <c r="L53" s="27">
        <v>1.08</v>
      </c>
      <c r="R53"/>
      <c r="S53"/>
      <c r="T53"/>
      <c r="U53"/>
      <c r="V53"/>
      <c r="W53"/>
      <c r="X53"/>
      <c r="Y53"/>
      <c r="Z53"/>
      <c r="AA53"/>
      <c r="AB53"/>
    </row>
    <row r="54" spans="1:28" x14ac:dyDescent="0.2">
      <c r="A54" s="14">
        <v>2021</v>
      </c>
      <c r="B54" s="7"/>
      <c r="C54" s="8">
        <v>29</v>
      </c>
      <c r="D54" s="8">
        <v>12</v>
      </c>
      <c r="E54" s="8">
        <v>0</v>
      </c>
      <c r="F54" s="8">
        <v>0</v>
      </c>
      <c r="G54" s="8">
        <v>0</v>
      </c>
      <c r="H54" s="8">
        <v>10</v>
      </c>
      <c r="I54" s="8">
        <v>8</v>
      </c>
      <c r="J54" s="8">
        <v>414</v>
      </c>
      <c r="K54" s="8">
        <v>30</v>
      </c>
      <c r="L54" s="10">
        <v>1.03</v>
      </c>
    </row>
    <row r="55" spans="1:28" x14ac:dyDescent="0.2">
      <c r="A55" s="14">
        <v>2022</v>
      </c>
      <c r="B55" s="7"/>
      <c r="C55" s="8">
        <v>40</v>
      </c>
      <c r="D55" s="8">
        <v>14</v>
      </c>
      <c r="E55" s="8">
        <v>0</v>
      </c>
      <c r="F55" s="8">
        <v>0</v>
      </c>
      <c r="G55" s="8">
        <v>0</v>
      </c>
      <c r="H55" s="8">
        <v>3</v>
      </c>
      <c r="I55" s="8">
        <v>11</v>
      </c>
      <c r="J55" s="8">
        <v>350</v>
      </c>
      <c r="K55" s="8">
        <v>28</v>
      </c>
      <c r="L55" s="10">
        <v>0.7</v>
      </c>
    </row>
    <row r="56" spans="1:28" x14ac:dyDescent="0.2">
      <c r="A56" s="14">
        <v>2023</v>
      </c>
      <c r="B56" s="7"/>
      <c r="C56" s="8">
        <v>49</v>
      </c>
      <c r="D56" s="8">
        <v>21</v>
      </c>
      <c r="E56" s="8">
        <v>1</v>
      </c>
      <c r="F56" s="8">
        <v>0</v>
      </c>
      <c r="G56" s="8">
        <v>0</v>
      </c>
      <c r="H56" s="8">
        <v>13</v>
      </c>
      <c r="I56" s="8">
        <v>9</v>
      </c>
      <c r="J56" s="8">
        <v>429</v>
      </c>
      <c r="K56" s="8">
        <v>43</v>
      </c>
      <c r="L56" s="10">
        <v>0.88</v>
      </c>
    </row>
    <row r="57" spans="1:28" x14ac:dyDescent="0.2">
      <c r="A57" s="14">
        <v>2024</v>
      </c>
      <c r="B57" s="7"/>
      <c r="C57" s="8">
        <v>33</v>
      </c>
      <c r="D57" s="8">
        <v>11</v>
      </c>
      <c r="E57" s="8">
        <v>1</v>
      </c>
      <c r="F57" s="8">
        <v>0</v>
      </c>
      <c r="G57" s="8">
        <v>0</v>
      </c>
      <c r="H57" s="8">
        <v>7</v>
      </c>
      <c r="I57" s="8">
        <v>2</v>
      </c>
      <c r="J57" s="8">
        <v>333</v>
      </c>
      <c r="K57" s="8">
        <v>20</v>
      </c>
      <c r="L57" s="10">
        <v>0.60606060606060608</v>
      </c>
    </row>
    <row r="58" spans="1:28" x14ac:dyDescent="0.2">
      <c r="A58" s="14"/>
      <c r="C58" s="8"/>
      <c r="D58" s="8"/>
      <c r="E58" s="8"/>
      <c r="F58" s="8"/>
      <c r="G58" s="8"/>
      <c r="H58" s="8"/>
      <c r="I58" s="8"/>
      <c r="J58" s="9"/>
      <c r="K58" s="17"/>
      <c r="L58" s="15"/>
    </row>
    <row r="59" spans="1:28" x14ac:dyDescent="0.2">
      <c r="A59" s="70" t="s">
        <v>10</v>
      </c>
      <c r="B59" s="71"/>
      <c r="C59" s="72">
        <f t="shared" ref="C59:I59" si="0">SUM(C33:C57)</f>
        <v>746</v>
      </c>
      <c r="D59" s="72">
        <f t="shared" si="0"/>
        <v>315</v>
      </c>
      <c r="E59" s="72">
        <f t="shared" si="0"/>
        <v>28</v>
      </c>
      <c r="F59" s="72">
        <f t="shared" si="0"/>
        <v>4</v>
      </c>
      <c r="G59" s="72">
        <f t="shared" si="0"/>
        <v>3</v>
      </c>
      <c r="H59" s="72">
        <f t="shared" si="0"/>
        <v>160</v>
      </c>
      <c r="I59" s="72">
        <f t="shared" si="0"/>
        <v>145</v>
      </c>
      <c r="J59" s="78">
        <f>D59/C59</f>
        <v>0.42225201072386059</v>
      </c>
      <c r="K59" s="69">
        <f>K60/19</f>
        <v>32.631578947368418</v>
      </c>
      <c r="L59" s="73">
        <f>(D59+H59+I59)/C59</f>
        <v>0.83109919571045576</v>
      </c>
    </row>
    <row r="60" spans="1:28" x14ac:dyDescent="0.2">
      <c r="K60" s="11">
        <f>SUM(K33:K57)</f>
        <v>620</v>
      </c>
      <c r="L60" s="23"/>
    </row>
    <row r="61" spans="1:28" x14ac:dyDescent="0.2">
      <c r="L61" s="23"/>
    </row>
    <row r="62" spans="1:28" ht="15.75" x14ac:dyDescent="0.25">
      <c r="A62" s="4"/>
      <c r="B62" s="2"/>
      <c r="C62" s="4"/>
      <c r="D62" s="4"/>
      <c r="E62" s="4"/>
      <c r="F62" s="4"/>
      <c r="G62" s="4"/>
      <c r="H62" s="4"/>
      <c r="I62" s="4"/>
      <c r="J62" s="4"/>
      <c r="K62" s="4"/>
      <c r="L62" s="20"/>
    </row>
    <row r="63" spans="1:28" ht="15.75" x14ac:dyDescent="0.25">
      <c r="A63" s="4" t="s">
        <v>32</v>
      </c>
      <c r="B63" s="58"/>
      <c r="C63" s="4" t="s">
        <v>0</v>
      </c>
      <c r="D63" s="4" t="s">
        <v>1</v>
      </c>
      <c r="E63" s="4" t="s">
        <v>2</v>
      </c>
      <c r="F63" s="4" t="s">
        <v>3</v>
      </c>
      <c r="G63" s="4" t="s">
        <v>4</v>
      </c>
      <c r="H63" s="4" t="s">
        <v>5</v>
      </c>
      <c r="I63" s="4" t="s">
        <v>6</v>
      </c>
      <c r="J63" s="4" t="s">
        <v>7</v>
      </c>
      <c r="K63" s="4" t="s">
        <v>8</v>
      </c>
      <c r="L63" s="20" t="s">
        <v>9</v>
      </c>
    </row>
    <row r="64" spans="1:28" x14ac:dyDescent="0.2">
      <c r="A64" s="14"/>
      <c r="B64" s="7"/>
      <c r="C64" s="24"/>
      <c r="D64" s="24"/>
      <c r="E64" s="24"/>
      <c r="F64" s="24"/>
      <c r="G64" s="24"/>
      <c r="H64" s="24"/>
      <c r="I64" s="24"/>
      <c r="J64" s="24"/>
      <c r="K64" s="24"/>
      <c r="L64" s="27"/>
    </row>
    <row r="65" spans="1:12" x14ac:dyDescent="0.2">
      <c r="A65" s="14">
        <v>2006</v>
      </c>
      <c r="B65" s="7"/>
      <c r="C65" s="24">
        <v>42</v>
      </c>
      <c r="D65" s="24">
        <v>15</v>
      </c>
      <c r="E65" s="24">
        <v>3</v>
      </c>
      <c r="F65" s="24">
        <v>1</v>
      </c>
      <c r="G65" s="24">
        <v>0</v>
      </c>
      <c r="H65" s="24">
        <v>13</v>
      </c>
      <c r="I65" s="24">
        <v>12</v>
      </c>
      <c r="J65" s="24">
        <v>357</v>
      </c>
      <c r="K65" s="24">
        <v>40</v>
      </c>
      <c r="L65" s="27">
        <v>0.95</v>
      </c>
    </row>
    <row r="66" spans="1:12" x14ac:dyDescent="0.2">
      <c r="A66" s="14">
        <v>2007</v>
      </c>
      <c r="B66" s="7"/>
      <c r="C66" s="24">
        <v>35</v>
      </c>
      <c r="D66" s="24">
        <v>14</v>
      </c>
      <c r="E66" s="24">
        <v>3</v>
      </c>
      <c r="F66" s="24">
        <v>0</v>
      </c>
      <c r="G66" s="24">
        <v>0</v>
      </c>
      <c r="H66" s="24">
        <v>7</v>
      </c>
      <c r="I66" s="24">
        <v>9</v>
      </c>
      <c r="J66" s="24">
        <v>400</v>
      </c>
      <c r="K66" s="24">
        <v>30</v>
      </c>
      <c r="L66" s="27">
        <v>0.86</v>
      </c>
    </row>
    <row r="67" spans="1:12" x14ac:dyDescent="0.2">
      <c r="A67" s="14">
        <v>2008</v>
      </c>
      <c r="B67" s="7"/>
      <c r="C67" s="24">
        <v>39</v>
      </c>
      <c r="D67" s="24">
        <v>14</v>
      </c>
      <c r="E67" s="24">
        <v>2</v>
      </c>
      <c r="F67" s="24">
        <v>0</v>
      </c>
      <c r="G67" s="24">
        <v>0</v>
      </c>
      <c r="H67" s="24">
        <v>8</v>
      </c>
      <c r="I67" s="24">
        <v>5</v>
      </c>
      <c r="J67" s="24">
        <v>359</v>
      </c>
      <c r="K67" s="24">
        <v>27</v>
      </c>
      <c r="L67" s="27">
        <v>0.69</v>
      </c>
    </row>
    <row r="68" spans="1:12" x14ac:dyDescent="0.2">
      <c r="A68" s="36">
        <v>2009</v>
      </c>
      <c r="B68" s="35"/>
      <c r="C68" s="24">
        <v>35</v>
      </c>
      <c r="D68" s="24">
        <v>20</v>
      </c>
      <c r="E68" s="24">
        <v>1</v>
      </c>
      <c r="F68" s="24">
        <v>0</v>
      </c>
      <c r="G68" s="24">
        <v>0</v>
      </c>
      <c r="H68" s="24">
        <v>11</v>
      </c>
      <c r="I68" s="24">
        <v>4</v>
      </c>
      <c r="J68" s="24">
        <v>571</v>
      </c>
      <c r="K68" s="24">
        <v>35</v>
      </c>
      <c r="L68" s="27">
        <v>1</v>
      </c>
    </row>
    <row r="69" spans="1:12" x14ac:dyDescent="0.2">
      <c r="A69" s="36">
        <v>2010</v>
      </c>
      <c r="B69" s="35"/>
      <c r="C69" s="24">
        <v>45</v>
      </c>
      <c r="D69" s="24">
        <v>19</v>
      </c>
      <c r="E69" s="24">
        <v>1</v>
      </c>
      <c r="F69" s="24">
        <v>0</v>
      </c>
      <c r="G69" s="24">
        <v>0</v>
      </c>
      <c r="H69" s="24">
        <v>11</v>
      </c>
      <c r="I69" s="24">
        <v>6</v>
      </c>
      <c r="J69" s="24">
        <v>422</v>
      </c>
      <c r="K69" s="24">
        <v>36</v>
      </c>
      <c r="L69" s="27">
        <v>0.8</v>
      </c>
    </row>
    <row r="70" spans="1:12" x14ac:dyDescent="0.2">
      <c r="A70" s="36">
        <v>2011</v>
      </c>
      <c r="B70" s="35"/>
      <c r="C70" s="24">
        <v>30</v>
      </c>
      <c r="D70" s="24">
        <v>11</v>
      </c>
      <c r="E70" s="24">
        <v>2</v>
      </c>
      <c r="F70" s="24">
        <v>0</v>
      </c>
      <c r="G70" s="24">
        <v>0</v>
      </c>
      <c r="H70" s="24">
        <v>5</v>
      </c>
      <c r="I70" s="24">
        <v>4</v>
      </c>
      <c r="J70" s="24">
        <v>367</v>
      </c>
      <c r="K70" s="24">
        <v>20</v>
      </c>
      <c r="L70" s="27">
        <v>0.67</v>
      </c>
    </row>
    <row r="71" spans="1:12" x14ac:dyDescent="0.2">
      <c r="A71" s="36">
        <v>2012</v>
      </c>
      <c r="B71" s="35"/>
      <c r="C71" s="24">
        <v>33</v>
      </c>
      <c r="D71" s="24">
        <v>13</v>
      </c>
      <c r="E71" s="24">
        <v>0</v>
      </c>
      <c r="F71" s="24">
        <v>1</v>
      </c>
      <c r="G71" s="24">
        <v>0</v>
      </c>
      <c r="H71" s="24">
        <v>6</v>
      </c>
      <c r="I71" s="24">
        <v>2</v>
      </c>
      <c r="J71" s="24">
        <v>394</v>
      </c>
      <c r="K71" s="24">
        <v>21</v>
      </c>
      <c r="L71" s="27">
        <v>0.64</v>
      </c>
    </row>
    <row r="72" spans="1:12" x14ac:dyDescent="0.2">
      <c r="A72" s="36">
        <v>2013</v>
      </c>
      <c r="B72" s="35"/>
      <c r="C72" s="24">
        <v>37</v>
      </c>
      <c r="D72" s="24">
        <v>14</v>
      </c>
      <c r="E72" s="24">
        <v>1</v>
      </c>
      <c r="F72" s="24">
        <v>0</v>
      </c>
      <c r="G72" s="24">
        <v>0</v>
      </c>
      <c r="H72" s="24">
        <v>7</v>
      </c>
      <c r="I72" s="24">
        <v>5</v>
      </c>
      <c r="J72" s="24">
        <v>378</v>
      </c>
      <c r="K72" s="24">
        <v>26</v>
      </c>
      <c r="L72" s="27">
        <v>0.7</v>
      </c>
    </row>
    <row r="73" spans="1:12" x14ac:dyDescent="0.2">
      <c r="A73" s="36">
        <v>2014</v>
      </c>
      <c r="B73" s="35"/>
      <c r="C73" s="24">
        <v>48</v>
      </c>
      <c r="D73" s="24">
        <v>17</v>
      </c>
      <c r="E73" s="24">
        <v>0</v>
      </c>
      <c r="F73" s="24">
        <v>0</v>
      </c>
      <c r="G73" s="24">
        <v>0</v>
      </c>
      <c r="H73" s="24">
        <v>8</v>
      </c>
      <c r="I73" s="24">
        <v>5</v>
      </c>
      <c r="J73" s="24">
        <v>354</v>
      </c>
      <c r="K73" s="24">
        <v>30</v>
      </c>
      <c r="L73" s="27">
        <v>0.63</v>
      </c>
    </row>
    <row r="74" spans="1:12" x14ac:dyDescent="0.2">
      <c r="A74" s="36">
        <v>2015</v>
      </c>
      <c r="B74" s="35"/>
      <c r="C74" s="24">
        <v>45</v>
      </c>
      <c r="D74" s="24">
        <v>14</v>
      </c>
      <c r="E74" s="24">
        <v>2</v>
      </c>
      <c r="F74" s="24">
        <v>0</v>
      </c>
      <c r="G74" s="24">
        <v>0</v>
      </c>
      <c r="H74" s="24">
        <v>15</v>
      </c>
      <c r="I74" s="24">
        <v>1</v>
      </c>
      <c r="J74" s="24">
        <v>311</v>
      </c>
      <c r="K74" s="24">
        <v>30</v>
      </c>
      <c r="L74" s="27">
        <v>0.67</v>
      </c>
    </row>
    <row r="75" spans="1:12" x14ac:dyDescent="0.2">
      <c r="A75" s="36">
        <v>2016</v>
      </c>
      <c r="B75" s="35"/>
      <c r="C75" s="24">
        <v>57</v>
      </c>
      <c r="D75" s="24">
        <v>21</v>
      </c>
      <c r="E75" s="24">
        <v>3</v>
      </c>
      <c r="F75" s="24">
        <v>0</v>
      </c>
      <c r="G75" s="24">
        <v>0</v>
      </c>
      <c r="H75" s="24">
        <v>13</v>
      </c>
      <c r="I75" s="24">
        <v>8</v>
      </c>
      <c r="J75" s="24">
        <v>368</v>
      </c>
      <c r="K75" s="24">
        <v>42</v>
      </c>
      <c r="L75" s="27">
        <v>0.74</v>
      </c>
    </row>
    <row r="76" spans="1:12" x14ac:dyDescent="0.2">
      <c r="A76" s="36">
        <v>2017</v>
      </c>
      <c r="B76" s="35"/>
      <c r="C76" s="24">
        <v>53</v>
      </c>
      <c r="D76" s="24">
        <v>23</v>
      </c>
      <c r="E76" s="24">
        <v>1</v>
      </c>
      <c r="F76" s="24">
        <v>1</v>
      </c>
      <c r="G76" s="24">
        <v>0</v>
      </c>
      <c r="H76" s="24">
        <v>13</v>
      </c>
      <c r="I76" s="24">
        <v>8</v>
      </c>
      <c r="J76" s="24">
        <v>434</v>
      </c>
      <c r="K76" s="24">
        <v>44</v>
      </c>
      <c r="L76" s="27">
        <v>0.83</v>
      </c>
    </row>
    <row r="77" spans="1:12" x14ac:dyDescent="0.2">
      <c r="A77" s="36">
        <v>2018</v>
      </c>
      <c r="B77" s="35"/>
      <c r="C77" s="24">
        <v>21</v>
      </c>
      <c r="D77" s="24">
        <v>10</v>
      </c>
      <c r="E77" s="24">
        <v>0</v>
      </c>
      <c r="F77" s="24">
        <v>0</v>
      </c>
      <c r="G77" s="24">
        <v>0</v>
      </c>
      <c r="H77" s="24">
        <v>4</v>
      </c>
      <c r="I77" s="24">
        <v>1</v>
      </c>
      <c r="J77" s="24">
        <v>476</v>
      </c>
      <c r="K77" s="24">
        <v>15</v>
      </c>
      <c r="L77" s="27">
        <v>0.71</v>
      </c>
    </row>
    <row r="78" spans="1:12" x14ac:dyDescent="0.2">
      <c r="A78" s="36">
        <v>2019</v>
      </c>
      <c r="B78" s="35"/>
      <c r="C78" s="24">
        <v>9</v>
      </c>
      <c r="D78" s="24">
        <v>3</v>
      </c>
      <c r="E78" s="24">
        <v>0</v>
      </c>
      <c r="F78" s="24">
        <v>0</v>
      </c>
      <c r="G78" s="24">
        <v>0</v>
      </c>
      <c r="H78" s="24">
        <v>0</v>
      </c>
      <c r="I78" s="24">
        <v>2</v>
      </c>
      <c r="J78" s="24">
        <v>333</v>
      </c>
      <c r="K78" s="24">
        <v>5</v>
      </c>
      <c r="L78" s="27">
        <v>0.56000000000000005</v>
      </c>
    </row>
    <row r="79" spans="1:12" x14ac:dyDescent="0.2">
      <c r="A79" s="14">
        <v>2020</v>
      </c>
      <c r="B79" s="7"/>
      <c r="C79" s="8">
        <v>29</v>
      </c>
      <c r="D79" s="8">
        <v>16</v>
      </c>
      <c r="E79" s="8">
        <v>1</v>
      </c>
      <c r="F79" s="25">
        <v>2</v>
      </c>
      <c r="G79" s="8">
        <v>0</v>
      </c>
      <c r="H79" s="8">
        <v>11</v>
      </c>
      <c r="I79" s="8">
        <v>10</v>
      </c>
      <c r="J79" s="8">
        <v>552</v>
      </c>
      <c r="K79" s="8">
        <v>37</v>
      </c>
      <c r="L79" s="10">
        <v>1.28</v>
      </c>
    </row>
    <row r="80" spans="1:12" x14ac:dyDescent="0.2">
      <c r="A80" s="14">
        <v>2021</v>
      </c>
      <c r="C80" s="8">
        <v>23</v>
      </c>
      <c r="D80" s="8">
        <v>15</v>
      </c>
      <c r="E80" s="8">
        <v>3</v>
      </c>
      <c r="F80" s="8">
        <v>1</v>
      </c>
      <c r="G80" s="8">
        <v>0</v>
      </c>
      <c r="H80" s="8">
        <v>8</v>
      </c>
      <c r="I80" s="8">
        <v>10</v>
      </c>
      <c r="J80" s="46">
        <v>652</v>
      </c>
      <c r="K80" s="17">
        <v>33</v>
      </c>
      <c r="L80" s="26">
        <v>1.43</v>
      </c>
    </row>
    <row r="81" spans="1:13" x14ac:dyDescent="0.2">
      <c r="A81" s="14">
        <v>2022</v>
      </c>
      <c r="C81" s="8">
        <v>34</v>
      </c>
      <c r="D81" s="8">
        <v>15</v>
      </c>
      <c r="E81" s="8">
        <v>2</v>
      </c>
      <c r="F81" s="8">
        <v>0</v>
      </c>
      <c r="G81" s="8">
        <v>0</v>
      </c>
      <c r="H81" s="8">
        <v>6</v>
      </c>
      <c r="I81" s="8">
        <v>7</v>
      </c>
      <c r="J81" s="17">
        <v>441</v>
      </c>
      <c r="K81" s="17">
        <v>28</v>
      </c>
      <c r="L81" s="15">
        <v>0.82352941176470584</v>
      </c>
    </row>
    <row r="82" spans="1:13" x14ac:dyDescent="0.2">
      <c r="A82" s="14">
        <v>2023</v>
      </c>
      <c r="C82" s="25">
        <v>53</v>
      </c>
      <c r="D82" s="25">
        <v>25</v>
      </c>
      <c r="E82" s="25">
        <v>5</v>
      </c>
      <c r="F82" s="8">
        <v>0</v>
      </c>
      <c r="G82" s="8">
        <v>0</v>
      </c>
      <c r="H82" s="25">
        <v>17</v>
      </c>
      <c r="I82" s="25">
        <v>16</v>
      </c>
      <c r="J82" s="17">
        <v>472</v>
      </c>
      <c r="K82" s="46">
        <v>58</v>
      </c>
      <c r="L82" s="15">
        <v>1.0900000000000001</v>
      </c>
    </row>
    <row r="83" spans="1:13" x14ac:dyDescent="0.2">
      <c r="A83" s="14">
        <v>2024</v>
      </c>
      <c r="C83" s="24">
        <v>29</v>
      </c>
      <c r="D83" s="24">
        <v>14</v>
      </c>
      <c r="E83" s="24">
        <v>2</v>
      </c>
      <c r="F83" s="24">
        <v>0</v>
      </c>
      <c r="G83" s="24">
        <v>0</v>
      </c>
      <c r="H83" s="24">
        <v>7</v>
      </c>
      <c r="I83" s="24">
        <v>6</v>
      </c>
      <c r="J83" s="52">
        <v>483</v>
      </c>
      <c r="K83" s="52">
        <v>27</v>
      </c>
      <c r="L83" s="15">
        <v>0.93103448275862066</v>
      </c>
    </row>
    <row r="84" spans="1:13" x14ac:dyDescent="0.2">
      <c r="A84" s="18"/>
      <c r="C84" s="7"/>
      <c r="D84" s="7"/>
      <c r="E84" s="7"/>
      <c r="F84" s="7"/>
      <c r="G84" s="7"/>
      <c r="H84" s="7"/>
      <c r="I84" s="7"/>
      <c r="J84" s="7"/>
      <c r="K84" s="17"/>
      <c r="L84" s="22"/>
    </row>
    <row r="85" spans="1:13" x14ac:dyDescent="0.2">
      <c r="A85" s="14" t="s">
        <v>10</v>
      </c>
      <c r="B85" s="11"/>
      <c r="C85" s="72">
        <f t="shared" ref="C85:I85" si="1">SUM(C65:C83)</f>
        <v>697</v>
      </c>
      <c r="D85" s="72">
        <f t="shared" si="1"/>
        <v>293</v>
      </c>
      <c r="E85" s="72">
        <f t="shared" si="1"/>
        <v>32</v>
      </c>
      <c r="F85" s="72">
        <f t="shared" si="1"/>
        <v>6</v>
      </c>
      <c r="G85" s="72">
        <f t="shared" si="1"/>
        <v>0</v>
      </c>
      <c r="H85" s="72">
        <f t="shared" si="1"/>
        <v>170</v>
      </c>
      <c r="I85" s="72">
        <f t="shared" si="1"/>
        <v>121</v>
      </c>
      <c r="J85" s="78">
        <f>D85/C85</f>
        <v>0.42037302725968434</v>
      </c>
      <c r="K85" s="69">
        <f>K86/17</f>
        <v>34.352941176470587</v>
      </c>
      <c r="L85" s="73">
        <f>(D85+H85+I85)/C85</f>
        <v>0.83787661406025826</v>
      </c>
    </row>
    <row r="86" spans="1:13" x14ac:dyDescent="0.2">
      <c r="A86" s="14"/>
      <c r="K86" s="11">
        <f>SUM(K65:K83)</f>
        <v>584</v>
      </c>
      <c r="L86" s="23"/>
    </row>
    <row r="87" spans="1:13" ht="15.75" x14ac:dyDescent="0.25">
      <c r="A87" s="4"/>
      <c r="B87" s="2"/>
      <c r="C87" s="4"/>
      <c r="D87" s="4"/>
      <c r="E87" s="4"/>
      <c r="F87" s="4"/>
      <c r="G87" s="4"/>
      <c r="H87" s="4"/>
      <c r="I87" s="4"/>
      <c r="J87" s="4"/>
      <c r="K87" s="4"/>
      <c r="L87" s="4"/>
      <c r="M87" s="2"/>
    </row>
    <row r="88" spans="1:13" x14ac:dyDescent="0.2">
      <c r="A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3" ht="15.75" x14ac:dyDescent="0.25">
      <c r="A89" s="4" t="s">
        <v>44</v>
      </c>
      <c r="B89" s="2"/>
      <c r="C89" s="6" t="s">
        <v>0</v>
      </c>
      <c r="D89" s="6" t="s">
        <v>1</v>
      </c>
      <c r="E89" s="6" t="s">
        <v>2</v>
      </c>
      <c r="F89" s="6" t="s">
        <v>3</v>
      </c>
      <c r="G89" s="6" t="s">
        <v>4</v>
      </c>
      <c r="H89" s="6" t="s">
        <v>5</v>
      </c>
      <c r="I89" s="6" t="s">
        <v>6</v>
      </c>
      <c r="J89" s="6" t="s">
        <v>7</v>
      </c>
      <c r="K89" s="6" t="s">
        <v>8</v>
      </c>
      <c r="L89" s="21" t="s">
        <v>9</v>
      </c>
    </row>
    <row r="90" spans="1:13" x14ac:dyDescent="0.2">
      <c r="A90" s="14"/>
      <c r="C90" s="8"/>
      <c r="D90" s="8"/>
      <c r="E90" s="8"/>
      <c r="F90" s="8"/>
      <c r="G90" s="8"/>
      <c r="H90" s="8"/>
      <c r="I90" s="8"/>
      <c r="J90" s="8"/>
      <c r="K90" s="8"/>
      <c r="L90" s="10"/>
    </row>
    <row r="91" spans="1:13" x14ac:dyDescent="0.2">
      <c r="A91" s="14">
        <v>1999</v>
      </c>
      <c r="C91" s="8">
        <v>19</v>
      </c>
      <c r="D91" s="5">
        <v>13</v>
      </c>
      <c r="E91" s="8">
        <v>2</v>
      </c>
      <c r="F91" s="5">
        <v>2</v>
      </c>
      <c r="G91" s="8">
        <v>0</v>
      </c>
      <c r="H91" s="8">
        <v>6</v>
      </c>
      <c r="I91" s="8">
        <v>6</v>
      </c>
      <c r="J91" s="5">
        <v>684</v>
      </c>
      <c r="K91" s="5">
        <v>25</v>
      </c>
      <c r="L91" s="10">
        <v>1.32</v>
      </c>
    </row>
    <row r="92" spans="1:13" x14ac:dyDescent="0.2">
      <c r="A92" s="14">
        <v>2000</v>
      </c>
      <c r="C92" s="8">
        <v>30</v>
      </c>
      <c r="D92" s="8">
        <v>11</v>
      </c>
      <c r="E92" s="8">
        <v>1</v>
      </c>
      <c r="F92" s="8">
        <v>0</v>
      </c>
      <c r="G92" s="8">
        <v>0</v>
      </c>
      <c r="H92" s="8">
        <v>9</v>
      </c>
      <c r="I92" s="8">
        <v>5</v>
      </c>
      <c r="J92" s="8">
        <v>367</v>
      </c>
      <c r="K92" s="8">
        <v>25</v>
      </c>
      <c r="L92" s="10">
        <v>0.83</v>
      </c>
    </row>
    <row r="93" spans="1:13" x14ac:dyDescent="0.2">
      <c r="A93" s="14">
        <v>2001</v>
      </c>
      <c r="C93" s="8">
        <v>46</v>
      </c>
      <c r="D93" s="8">
        <v>27</v>
      </c>
      <c r="E93" s="5">
        <v>2</v>
      </c>
      <c r="F93" s="8">
        <v>4</v>
      </c>
      <c r="G93" s="8">
        <v>0</v>
      </c>
      <c r="H93" s="8">
        <v>12</v>
      </c>
      <c r="I93" s="8">
        <v>15</v>
      </c>
      <c r="J93" s="8">
        <v>587</v>
      </c>
      <c r="K93" s="8">
        <v>54</v>
      </c>
      <c r="L93" s="10">
        <v>1.17</v>
      </c>
    </row>
    <row r="94" spans="1:13" x14ac:dyDescent="0.2">
      <c r="A94" s="14">
        <v>2002</v>
      </c>
      <c r="C94" s="8">
        <v>33</v>
      </c>
      <c r="D94" s="8">
        <v>8</v>
      </c>
      <c r="E94" s="5">
        <v>1</v>
      </c>
      <c r="F94" s="8">
        <v>2</v>
      </c>
      <c r="G94" s="8">
        <v>0</v>
      </c>
      <c r="H94" s="8">
        <v>5</v>
      </c>
      <c r="I94" s="8">
        <v>7</v>
      </c>
      <c r="J94" s="8">
        <v>242</v>
      </c>
      <c r="K94" s="8">
        <v>20</v>
      </c>
      <c r="L94" s="10">
        <v>0.61</v>
      </c>
    </row>
    <row r="95" spans="1:13" x14ac:dyDescent="0.2">
      <c r="A95" s="14">
        <v>2003</v>
      </c>
      <c r="C95" s="8">
        <v>37</v>
      </c>
      <c r="D95" s="8">
        <v>14</v>
      </c>
      <c r="E95" s="8">
        <v>3</v>
      </c>
      <c r="F95" s="8">
        <v>3</v>
      </c>
      <c r="G95" s="5">
        <v>0</v>
      </c>
      <c r="H95" s="8">
        <v>10</v>
      </c>
      <c r="I95" s="8">
        <v>5</v>
      </c>
      <c r="J95" s="8">
        <v>378</v>
      </c>
      <c r="K95" s="8">
        <v>29</v>
      </c>
      <c r="L95" s="19">
        <v>0.78</v>
      </c>
    </row>
    <row r="96" spans="1:13" x14ac:dyDescent="0.2">
      <c r="A96" s="14">
        <v>2004</v>
      </c>
      <c r="C96" s="5">
        <v>36</v>
      </c>
      <c r="D96" s="8">
        <v>20</v>
      </c>
      <c r="E96" s="8">
        <v>3</v>
      </c>
      <c r="F96" s="8">
        <v>2</v>
      </c>
      <c r="G96" s="5">
        <v>0</v>
      </c>
      <c r="H96" s="5">
        <v>9</v>
      </c>
      <c r="I96" s="5">
        <v>4</v>
      </c>
      <c r="J96" s="8">
        <v>556</v>
      </c>
      <c r="K96" s="8">
        <v>33</v>
      </c>
      <c r="L96" s="10">
        <v>0.92</v>
      </c>
    </row>
    <row r="97" spans="1:12" x14ac:dyDescent="0.2">
      <c r="A97" s="14">
        <v>2005</v>
      </c>
      <c r="C97" s="8">
        <v>25</v>
      </c>
      <c r="D97" s="8">
        <v>14</v>
      </c>
      <c r="E97" s="8">
        <v>1</v>
      </c>
      <c r="F97" s="8">
        <v>1</v>
      </c>
      <c r="G97" s="5">
        <v>1</v>
      </c>
      <c r="H97" s="8">
        <v>9</v>
      </c>
      <c r="I97" s="8">
        <v>12</v>
      </c>
      <c r="J97" s="8">
        <v>560</v>
      </c>
      <c r="K97" s="8">
        <v>35</v>
      </c>
      <c r="L97" s="10">
        <v>1.4</v>
      </c>
    </row>
    <row r="98" spans="1:12" x14ac:dyDescent="0.2">
      <c r="A98" s="14">
        <v>2006</v>
      </c>
      <c r="C98" s="8">
        <v>48</v>
      </c>
      <c r="D98" s="8">
        <v>20</v>
      </c>
      <c r="E98" s="8">
        <v>2</v>
      </c>
      <c r="F98" s="8">
        <v>3</v>
      </c>
      <c r="G98" s="8">
        <v>1</v>
      </c>
      <c r="H98" s="8">
        <v>13</v>
      </c>
      <c r="I98" s="8">
        <v>19</v>
      </c>
      <c r="J98" s="8">
        <v>417</v>
      </c>
      <c r="K98" s="8">
        <v>52</v>
      </c>
      <c r="L98" s="10">
        <v>1.08</v>
      </c>
    </row>
    <row r="99" spans="1:12" x14ac:dyDescent="0.2">
      <c r="A99" s="14">
        <v>2007</v>
      </c>
      <c r="C99" s="8">
        <v>33</v>
      </c>
      <c r="D99" s="8">
        <v>15</v>
      </c>
      <c r="E99" s="8">
        <v>1</v>
      </c>
      <c r="F99" s="8">
        <v>0</v>
      </c>
      <c r="G99" s="8">
        <v>1</v>
      </c>
      <c r="H99" s="8">
        <v>7</v>
      </c>
      <c r="I99" s="8">
        <v>10</v>
      </c>
      <c r="J99" s="8">
        <v>455</v>
      </c>
      <c r="K99" s="8">
        <v>32</v>
      </c>
      <c r="L99" s="10">
        <v>0.97</v>
      </c>
    </row>
    <row r="100" spans="1:12" x14ac:dyDescent="0.2">
      <c r="A100" s="14">
        <v>2008</v>
      </c>
      <c r="C100" s="8">
        <v>42</v>
      </c>
      <c r="D100" s="8">
        <v>14</v>
      </c>
      <c r="E100" s="8">
        <v>0</v>
      </c>
      <c r="F100" s="8">
        <v>2</v>
      </c>
      <c r="G100" s="8">
        <v>0</v>
      </c>
      <c r="H100" s="8">
        <v>7</v>
      </c>
      <c r="I100" s="8">
        <v>12</v>
      </c>
      <c r="J100" s="8">
        <v>333</v>
      </c>
      <c r="K100" s="8">
        <v>33</v>
      </c>
      <c r="L100" s="10">
        <v>0.79</v>
      </c>
    </row>
    <row r="101" spans="1:12" x14ac:dyDescent="0.2">
      <c r="A101" s="74">
        <v>2009</v>
      </c>
      <c r="C101" s="8">
        <v>32</v>
      </c>
      <c r="D101" s="8">
        <v>12</v>
      </c>
      <c r="E101" s="8">
        <v>2</v>
      </c>
      <c r="F101" s="8">
        <v>2</v>
      </c>
      <c r="G101" s="8">
        <v>0</v>
      </c>
      <c r="H101" s="8">
        <v>8</v>
      </c>
      <c r="I101" s="8">
        <v>5</v>
      </c>
      <c r="J101" s="8">
        <v>375</v>
      </c>
      <c r="K101" s="8">
        <v>25</v>
      </c>
      <c r="L101" s="10">
        <v>0.78</v>
      </c>
    </row>
    <row r="102" spans="1:12" x14ac:dyDescent="0.2">
      <c r="A102" s="14">
        <v>2010</v>
      </c>
      <c r="C102" s="8">
        <v>14</v>
      </c>
      <c r="D102" s="8">
        <v>9</v>
      </c>
      <c r="E102" s="8">
        <v>0</v>
      </c>
      <c r="F102" s="8">
        <v>1</v>
      </c>
      <c r="G102" s="8">
        <v>0</v>
      </c>
      <c r="H102" s="8">
        <v>3</v>
      </c>
      <c r="I102" s="8">
        <v>4</v>
      </c>
      <c r="J102" s="8">
        <v>643</v>
      </c>
      <c r="K102" s="8">
        <v>16</v>
      </c>
      <c r="L102" s="10">
        <v>1.1399999999999999</v>
      </c>
    </row>
    <row r="103" spans="1:12" x14ac:dyDescent="0.2">
      <c r="A103" s="14" t="s">
        <v>34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10">
        <v>0</v>
      </c>
    </row>
    <row r="104" spans="1:12" x14ac:dyDescent="0.2">
      <c r="A104" s="14">
        <v>2014</v>
      </c>
      <c r="C104" s="11">
        <v>29</v>
      </c>
      <c r="D104" s="11">
        <v>10</v>
      </c>
      <c r="E104" s="11">
        <v>2</v>
      </c>
      <c r="F104" s="11">
        <v>0</v>
      </c>
      <c r="G104" s="11">
        <v>0</v>
      </c>
      <c r="H104" s="11">
        <v>3</v>
      </c>
      <c r="I104" s="11">
        <v>3</v>
      </c>
      <c r="J104" s="11">
        <v>345</v>
      </c>
      <c r="K104" s="11">
        <v>16</v>
      </c>
      <c r="L104" s="15">
        <v>0.55000000000000004</v>
      </c>
    </row>
    <row r="105" spans="1:12" x14ac:dyDescent="0.2">
      <c r="A105" s="14">
        <v>2015</v>
      </c>
      <c r="C105" s="8">
        <v>19</v>
      </c>
      <c r="D105" s="8">
        <v>5</v>
      </c>
      <c r="E105" s="8">
        <v>1</v>
      </c>
      <c r="F105" s="8">
        <v>0</v>
      </c>
      <c r="G105" s="8">
        <v>0</v>
      </c>
      <c r="H105" s="8">
        <v>2</v>
      </c>
      <c r="I105" s="8">
        <v>1</v>
      </c>
      <c r="J105" s="9">
        <v>263</v>
      </c>
      <c r="K105" s="17">
        <v>8</v>
      </c>
      <c r="L105" s="10">
        <v>0.42</v>
      </c>
    </row>
    <row r="106" spans="1:12" x14ac:dyDescent="0.2">
      <c r="A106" s="14"/>
      <c r="C106" s="8"/>
      <c r="D106" s="8"/>
      <c r="E106" s="8"/>
      <c r="F106" s="8"/>
      <c r="G106" s="8"/>
      <c r="H106" s="8"/>
      <c r="I106" s="8"/>
      <c r="J106" s="8"/>
      <c r="K106" s="8"/>
      <c r="L106" s="10"/>
    </row>
    <row r="107" spans="1:12" x14ac:dyDescent="0.2">
      <c r="A107" s="14" t="s">
        <v>10</v>
      </c>
      <c r="B107" s="48"/>
      <c r="C107" s="47">
        <v>443</v>
      </c>
      <c r="D107" s="47">
        <v>192</v>
      </c>
      <c r="E107" s="47">
        <v>21</v>
      </c>
      <c r="F107" s="47">
        <v>22</v>
      </c>
      <c r="G107" s="47">
        <v>3</v>
      </c>
      <c r="H107" s="47">
        <v>103</v>
      </c>
      <c r="I107" s="47">
        <v>108</v>
      </c>
      <c r="J107" s="47">
        <v>0.433</v>
      </c>
      <c r="K107" s="47">
        <v>29</v>
      </c>
      <c r="L107" s="49">
        <v>0.91</v>
      </c>
    </row>
    <row r="108" spans="1:12" x14ac:dyDescent="0.2">
      <c r="A108" s="14"/>
      <c r="C108" s="11"/>
      <c r="D108" s="11"/>
      <c r="E108" s="11"/>
      <c r="F108" s="11"/>
      <c r="G108" s="11"/>
      <c r="H108" s="11"/>
      <c r="I108" s="11"/>
      <c r="J108" s="11"/>
      <c r="K108" s="11">
        <v>403</v>
      </c>
      <c r="L108" s="15"/>
    </row>
    <row r="109" spans="1:12" x14ac:dyDescent="0.2">
      <c r="A109" s="14"/>
      <c r="C109" s="8"/>
      <c r="D109" s="8"/>
      <c r="E109" s="8"/>
      <c r="F109" s="8"/>
      <c r="G109" s="8"/>
      <c r="H109" s="8"/>
      <c r="I109" s="8"/>
      <c r="J109" s="8"/>
      <c r="K109" s="8"/>
      <c r="L109" s="10"/>
    </row>
    <row r="110" spans="1:12" ht="15.75" x14ac:dyDescent="0.25">
      <c r="A110" s="4" t="s">
        <v>31</v>
      </c>
      <c r="B110" s="2"/>
      <c r="C110" s="6" t="s">
        <v>0</v>
      </c>
      <c r="D110" s="6" t="s">
        <v>1</v>
      </c>
      <c r="E110" s="6" t="s">
        <v>2</v>
      </c>
      <c r="F110" s="6" t="s">
        <v>3</v>
      </c>
      <c r="G110" s="6" t="s">
        <v>4</v>
      </c>
      <c r="H110" s="6" t="s">
        <v>5</v>
      </c>
      <c r="I110" s="6" t="s">
        <v>6</v>
      </c>
      <c r="J110" s="6" t="s">
        <v>7</v>
      </c>
      <c r="K110" s="6" t="s">
        <v>8</v>
      </c>
      <c r="L110" s="21" t="s">
        <v>9</v>
      </c>
    </row>
    <row r="111" spans="1:12" x14ac:dyDescent="0.2">
      <c r="A111" s="14"/>
      <c r="C111" s="8"/>
      <c r="D111" s="8"/>
      <c r="E111" s="8"/>
      <c r="F111" s="8"/>
      <c r="G111" s="8"/>
      <c r="H111" s="8"/>
      <c r="I111" s="8"/>
      <c r="J111" s="8"/>
      <c r="K111" s="8"/>
      <c r="L111" s="10"/>
    </row>
    <row r="112" spans="1:12" x14ac:dyDescent="0.2">
      <c r="A112" s="14">
        <v>2007</v>
      </c>
      <c r="C112" s="8">
        <v>36</v>
      </c>
      <c r="D112" s="8">
        <v>14</v>
      </c>
      <c r="E112" s="8">
        <v>2</v>
      </c>
      <c r="F112" s="8">
        <v>0</v>
      </c>
      <c r="G112" s="8">
        <v>0</v>
      </c>
      <c r="H112" s="8">
        <v>11</v>
      </c>
      <c r="I112" s="8">
        <v>5</v>
      </c>
      <c r="J112" s="8">
        <v>389</v>
      </c>
      <c r="K112" s="8">
        <v>30</v>
      </c>
      <c r="L112" s="10">
        <v>0.83</v>
      </c>
    </row>
    <row r="113" spans="1:23" x14ac:dyDescent="0.2">
      <c r="A113" s="14">
        <v>2008</v>
      </c>
      <c r="C113" s="8">
        <v>51</v>
      </c>
      <c r="D113" s="8">
        <v>23</v>
      </c>
      <c r="E113" s="8">
        <v>2</v>
      </c>
      <c r="F113" s="8">
        <v>1</v>
      </c>
      <c r="G113" s="8">
        <v>0</v>
      </c>
      <c r="H113" s="8">
        <v>14</v>
      </c>
      <c r="I113" s="8">
        <v>8</v>
      </c>
      <c r="J113" s="24">
        <v>451</v>
      </c>
      <c r="K113" s="8">
        <v>45</v>
      </c>
      <c r="L113" s="10">
        <v>0.88</v>
      </c>
    </row>
    <row r="114" spans="1:23" x14ac:dyDescent="0.2">
      <c r="A114" s="14">
        <v>2009</v>
      </c>
      <c r="C114" s="8">
        <v>50</v>
      </c>
      <c r="D114" s="8">
        <v>22</v>
      </c>
      <c r="E114" s="8">
        <v>3</v>
      </c>
      <c r="F114" s="8">
        <v>0</v>
      </c>
      <c r="G114" s="8">
        <v>0</v>
      </c>
      <c r="H114" s="8">
        <v>14</v>
      </c>
      <c r="I114" s="24">
        <v>5</v>
      </c>
      <c r="J114" s="8">
        <v>444</v>
      </c>
      <c r="K114" s="8">
        <v>41</v>
      </c>
      <c r="L114" s="10">
        <v>0.82</v>
      </c>
    </row>
    <row r="115" spans="1:23" x14ac:dyDescent="0.2">
      <c r="A115" s="14">
        <v>2010</v>
      </c>
      <c r="C115" s="8">
        <v>53</v>
      </c>
      <c r="D115" s="24">
        <v>28</v>
      </c>
      <c r="E115" s="5">
        <v>1</v>
      </c>
      <c r="F115" s="8">
        <v>1</v>
      </c>
      <c r="G115" s="8">
        <v>0</v>
      </c>
      <c r="H115" s="8">
        <v>22</v>
      </c>
      <c r="I115" s="8">
        <v>4</v>
      </c>
      <c r="J115" s="8">
        <v>528</v>
      </c>
      <c r="K115" s="24">
        <v>54</v>
      </c>
      <c r="L115" s="27">
        <v>1.02</v>
      </c>
    </row>
    <row r="116" spans="1:23" x14ac:dyDescent="0.2">
      <c r="A116" s="14">
        <v>2011</v>
      </c>
      <c r="C116" s="24">
        <v>45</v>
      </c>
      <c r="D116" s="24">
        <v>21</v>
      </c>
      <c r="E116" s="8">
        <v>1</v>
      </c>
      <c r="F116" s="8">
        <v>1</v>
      </c>
      <c r="G116" s="8">
        <v>1</v>
      </c>
      <c r="H116" s="24">
        <v>12</v>
      </c>
      <c r="I116" s="8">
        <v>15</v>
      </c>
      <c r="J116" s="8">
        <v>467</v>
      </c>
      <c r="K116" s="24">
        <v>48</v>
      </c>
      <c r="L116" s="10">
        <v>1.07</v>
      </c>
    </row>
    <row r="117" spans="1:23" x14ac:dyDescent="0.2">
      <c r="A117" s="14">
        <v>2012</v>
      </c>
      <c r="C117" s="8">
        <v>35</v>
      </c>
      <c r="D117" s="24">
        <v>16</v>
      </c>
      <c r="E117" s="8">
        <v>1</v>
      </c>
      <c r="F117" s="8">
        <v>2</v>
      </c>
      <c r="G117" s="8">
        <v>0</v>
      </c>
      <c r="H117" s="24">
        <v>9</v>
      </c>
      <c r="I117" s="8">
        <v>7</v>
      </c>
      <c r="J117" s="8">
        <v>457</v>
      </c>
      <c r="K117" s="8">
        <v>32</v>
      </c>
      <c r="L117" s="10">
        <v>0.91</v>
      </c>
    </row>
    <row r="118" spans="1:23" x14ac:dyDescent="0.2">
      <c r="A118" s="14">
        <v>2013</v>
      </c>
      <c r="C118" s="8">
        <v>42</v>
      </c>
      <c r="D118" s="24">
        <v>25</v>
      </c>
      <c r="E118" s="25">
        <v>1</v>
      </c>
      <c r="F118" s="8">
        <v>2</v>
      </c>
      <c r="G118" s="8">
        <v>1</v>
      </c>
      <c r="H118" s="24">
        <v>15</v>
      </c>
      <c r="I118" s="24">
        <v>17</v>
      </c>
      <c r="J118" s="8">
        <v>595</v>
      </c>
      <c r="K118" s="8">
        <v>57</v>
      </c>
      <c r="L118" s="27">
        <v>1.36</v>
      </c>
    </row>
    <row r="119" spans="1:23" ht="12.75" customHeight="1" x14ac:dyDescent="0.2">
      <c r="A119" s="14">
        <v>2014</v>
      </c>
      <c r="C119" s="8">
        <v>43</v>
      </c>
      <c r="D119" s="24">
        <v>15</v>
      </c>
      <c r="E119" s="24">
        <v>1</v>
      </c>
      <c r="F119" s="25">
        <v>1</v>
      </c>
      <c r="G119" s="8">
        <v>0</v>
      </c>
      <c r="H119" s="24">
        <v>9</v>
      </c>
      <c r="I119" s="25">
        <v>4</v>
      </c>
      <c r="J119" s="8">
        <v>349</v>
      </c>
      <c r="K119" s="24">
        <v>28</v>
      </c>
      <c r="L119" s="27">
        <v>0.65</v>
      </c>
    </row>
    <row r="120" spans="1:23" ht="12.75" customHeight="1" x14ac:dyDescent="0.2">
      <c r="A120" s="14">
        <v>2015</v>
      </c>
      <c r="C120" s="8">
        <v>40</v>
      </c>
      <c r="D120" s="24">
        <v>19</v>
      </c>
      <c r="E120" s="24">
        <v>3</v>
      </c>
      <c r="F120" s="24">
        <v>0</v>
      </c>
      <c r="G120" s="24">
        <v>0</v>
      </c>
      <c r="H120" s="24">
        <v>7</v>
      </c>
      <c r="I120" s="24">
        <v>5</v>
      </c>
      <c r="J120" s="24">
        <v>475</v>
      </c>
      <c r="K120" s="24">
        <v>31</v>
      </c>
      <c r="L120" s="27">
        <v>0.78</v>
      </c>
      <c r="N120" s="41"/>
      <c r="O120" s="41"/>
      <c r="P120" s="41"/>
      <c r="Q120" s="41"/>
      <c r="R120" s="41"/>
      <c r="S120" s="41"/>
      <c r="T120" s="41"/>
      <c r="U120" s="42"/>
      <c r="V120" s="41"/>
      <c r="W120" s="43"/>
    </row>
    <row r="121" spans="1:23" x14ac:dyDescent="0.2">
      <c r="A121" s="14">
        <v>2016</v>
      </c>
      <c r="C121" s="8">
        <v>17</v>
      </c>
      <c r="D121" s="25">
        <v>9</v>
      </c>
      <c r="E121" s="24">
        <v>1</v>
      </c>
      <c r="F121" s="24">
        <v>1</v>
      </c>
      <c r="G121" s="24">
        <v>0</v>
      </c>
      <c r="H121" s="25">
        <v>5</v>
      </c>
      <c r="I121" s="24">
        <v>7</v>
      </c>
      <c r="J121" s="25">
        <v>529</v>
      </c>
      <c r="K121" s="25">
        <v>21</v>
      </c>
      <c r="L121" s="26">
        <v>1.24</v>
      </c>
    </row>
    <row r="122" spans="1:23" x14ac:dyDescent="0.2">
      <c r="A122" s="14">
        <v>2017</v>
      </c>
      <c r="C122" s="25">
        <v>14</v>
      </c>
      <c r="D122" s="24">
        <v>9</v>
      </c>
      <c r="E122" s="24">
        <v>1</v>
      </c>
      <c r="F122" s="24">
        <v>1</v>
      </c>
      <c r="G122" s="24">
        <v>0</v>
      </c>
      <c r="H122" s="24">
        <v>5</v>
      </c>
      <c r="I122" s="24">
        <v>1</v>
      </c>
      <c r="J122" s="24">
        <v>643</v>
      </c>
      <c r="K122" s="24">
        <v>15</v>
      </c>
      <c r="L122" s="27">
        <v>1.07</v>
      </c>
    </row>
    <row r="123" spans="1:23" x14ac:dyDescent="0.2">
      <c r="A123" s="14">
        <v>2018</v>
      </c>
      <c r="C123" s="24">
        <v>7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7">
        <v>0</v>
      </c>
    </row>
    <row r="124" spans="1:23" x14ac:dyDescent="0.2">
      <c r="A124" s="14"/>
      <c r="C124" s="24"/>
      <c r="D124" s="24"/>
      <c r="E124" s="24"/>
      <c r="F124" s="24"/>
      <c r="G124" s="24"/>
      <c r="H124" s="24"/>
      <c r="I124" s="24"/>
      <c r="J124" s="24"/>
      <c r="K124" s="24"/>
      <c r="L124" s="27"/>
    </row>
    <row r="125" spans="1:23" x14ac:dyDescent="0.2">
      <c r="A125" s="14" t="s">
        <v>10</v>
      </c>
      <c r="C125" s="24">
        <v>433</v>
      </c>
      <c r="D125" s="24">
        <v>201</v>
      </c>
      <c r="E125" s="24">
        <v>17</v>
      </c>
      <c r="F125" s="24">
        <v>10</v>
      </c>
      <c r="G125" s="24">
        <v>2</v>
      </c>
      <c r="H125" s="25">
        <v>123</v>
      </c>
      <c r="I125" s="24">
        <v>78</v>
      </c>
      <c r="J125" s="24">
        <v>0.46400000000000002</v>
      </c>
      <c r="K125" s="24">
        <v>37</v>
      </c>
      <c r="L125" s="27">
        <v>0.93</v>
      </c>
    </row>
    <row r="126" spans="1:23" x14ac:dyDescent="0.2">
      <c r="A126" s="14"/>
      <c r="C126" s="24"/>
      <c r="D126" s="24"/>
      <c r="E126" s="24"/>
      <c r="F126" s="24"/>
      <c r="G126" s="24"/>
      <c r="H126" s="24"/>
      <c r="I126" s="24"/>
      <c r="J126" s="24"/>
      <c r="K126" s="24">
        <v>402</v>
      </c>
      <c r="L126" s="27"/>
    </row>
    <row r="127" spans="1:23" x14ac:dyDescent="0.2">
      <c r="A127" s="14"/>
      <c r="C127" s="8"/>
      <c r="D127" s="8"/>
      <c r="E127" s="8"/>
      <c r="F127" s="8"/>
      <c r="G127" s="8"/>
      <c r="H127" s="8"/>
      <c r="I127" s="8"/>
      <c r="J127" s="8"/>
      <c r="K127" s="8"/>
      <c r="L127" s="10"/>
    </row>
    <row r="128" spans="1:23" ht="15.75" x14ac:dyDescent="0.25">
      <c r="A128" s="4" t="s">
        <v>25</v>
      </c>
      <c r="B128" s="2"/>
      <c r="C128" s="4" t="s">
        <v>0</v>
      </c>
      <c r="D128" s="4" t="s">
        <v>1</v>
      </c>
      <c r="E128" s="4" t="s">
        <v>2</v>
      </c>
      <c r="F128" s="4" t="s">
        <v>3</v>
      </c>
      <c r="G128" s="4" t="s">
        <v>4</v>
      </c>
      <c r="H128" s="4" t="s">
        <v>5</v>
      </c>
      <c r="I128" s="4" t="s">
        <v>6</v>
      </c>
      <c r="J128" s="61" t="s">
        <v>7</v>
      </c>
      <c r="K128" s="62" t="s">
        <v>8</v>
      </c>
      <c r="L128" s="20" t="s">
        <v>9</v>
      </c>
      <c r="M128" s="7"/>
    </row>
    <row r="129" spans="1:13" x14ac:dyDescent="0.2">
      <c r="A129" s="18"/>
      <c r="K129" s="16"/>
      <c r="L129" s="23"/>
      <c r="M129" s="7"/>
    </row>
    <row r="130" spans="1:13" x14ac:dyDescent="0.2">
      <c r="A130" s="14">
        <v>2000</v>
      </c>
      <c r="C130" s="8">
        <v>27</v>
      </c>
      <c r="D130" s="8">
        <v>8</v>
      </c>
      <c r="E130" s="8">
        <v>0</v>
      </c>
      <c r="F130" s="8">
        <v>0</v>
      </c>
      <c r="G130" s="8">
        <v>0</v>
      </c>
      <c r="H130" s="8">
        <v>3</v>
      </c>
      <c r="I130" s="8">
        <v>6</v>
      </c>
      <c r="J130" s="8">
        <v>296</v>
      </c>
      <c r="K130" s="8">
        <v>17</v>
      </c>
      <c r="L130" s="10">
        <v>0.63</v>
      </c>
      <c r="M130" s="7"/>
    </row>
    <row r="131" spans="1:13" x14ac:dyDescent="0.2">
      <c r="A131" s="14">
        <v>2001</v>
      </c>
      <c r="B131" s="48"/>
      <c r="C131" s="47">
        <v>24</v>
      </c>
      <c r="D131" s="47">
        <v>7</v>
      </c>
      <c r="E131" s="47">
        <v>0</v>
      </c>
      <c r="F131" s="47">
        <v>0</v>
      </c>
      <c r="G131" s="47">
        <v>0</v>
      </c>
      <c r="H131" s="47">
        <v>3</v>
      </c>
      <c r="I131" s="47">
        <v>2</v>
      </c>
      <c r="J131" s="47">
        <v>292</v>
      </c>
      <c r="K131" s="47">
        <v>12</v>
      </c>
      <c r="L131" s="49">
        <v>0.5</v>
      </c>
      <c r="M131" s="7"/>
    </row>
    <row r="132" spans="1:13" x14ac:dyDescent="0.2">
      <c r="A132" s="14">
        <v>2002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5">
        <v>0</v>
      </c>
      <c r="M132" s="7"/>
    </row>
    <row r="133" spans="1:13" x14ac:dyDescent="0.2">
      <c r="A133" s="14">
        <v>2003</v>
      </c>
      <c r="B133" s="7"/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7">
        <v>0</v>
      </c>
      <c r="M133" s="7"/>
    </row>
    <row r="134" spans="1:13" x14ac:dyDescent="0.2">
      <c r="A134" s="14">
        <v>2004</v>
      </c>
      <c r="B134" s="7"/>
      <c r="C134" s="24">
        <v>32</v>
      </c>
      <c r="D134" s="24">
        <v>14</v>
      </c>
      <c r="E134" s="24">
        <v>1</v>
      </c>
      <c r="F134" s="24">
        <v>0</v>
      </c>
      <c r="G134" s="24">
        <v>0</v>
      </c>
      <c r="H134" s="24">
        <v>5</v>
      </c>
      <c r="I134" s="24">
        <v>1</v>
      </c>
      <c r="J134" s="24">
        <v>438</v>
      </c>
      <c r="K134" s="24">
        <v>20</v>
      </c>
      <c r="L134" s="27">
        <v>0.63</v>
      </c>
      <c r="M134" s="7"/>
    </row>
    <row r="135" spans="1:13" x14ac:dyDescent="0.2">
      <c r="A135" s="14">
        <v>2005</v>
      </c>
      <c r="B135" s="7"/>
      <c r="C135" s="24">
        <v>35</v>
      </c>
      <c r="D135" s="24">
        <v>8</v>
      </c>
      <c r="E135" s="25">
        <v>0</v>
      </c>
      <c r="F135" s="24">
        <v>0</v>
      </c>
      <c r="G135" s="24">
        <v>0</v>
      </c>
      <c r="H135" s="24">
        <v>5</v>
      </c>
      <c r="I135" s="24">
        <v>7</v>
      </c>
      <c r="J135" s="24">
        <v>229</v>
      </c>
      <c r="K135" s="24">
        <v>20</v>
      </c>
      <c r="L135" s="27">
        <v>0.56999999999999995</v>
      </c>
      <c r="M135" s="7"/>
    </row>
    <row r="136" spans="1:13" x14ac:dyDescent="0.2">
      <c r="A136" s="36">
        <v>2006</v>
      </c>
      <c r="B136" s="35"/>
      <c r="C136" s="25">
        <v>42</v>
      </c>
      <c r="D136" s="25">
        <v>16</v>
      </c>
      <c r="E136" s="24">
        <v>2</v>
      </c>
      <c r="F136" s="24">
        <v>0</v>
      </c>
      <c r="G136" s="24">
        <v>0</v>
      </c>
      <c r="H136" s="25">
        <v>6</v>
      </c>
      <c r="I136" s="24">
        <v>6</v>
      </c>
      <c r="J136" s="24">
        <v>381</v>
      </c>
      <c r="K136" s="24">
        <v>28</v>
      </c>
      <c r="L136" s="27">
        <v>0.67</v>
      </c>
      <c r="M136" s="7"/>
    </row>
    <row r="137" spans="1:13" x14ac:dyDescent="0.2">
      <c r="A137" s="36">
        <v>2007</v>
      </c>
      <c r="B137" s="35"/>
      <c r="C137" s="24">
        <v>47</v>
      </c>
      <c r="D137" s="24">
        <v>16</v>
      </c>
      <c r="E137" s="24">
        <v>1</v>
      </c>
      <c r="F137" s="24">
        <v>0</v>
      </c>
      <c r="G137" s="25">
        <v>0</v>
      </c>
      <c r="H137" s="24">
        <v>7</v>
      </c>
      <c r="I137" s="24">
        <v>5</v>
      </c>
      <c r="J137" s="24">
        <v>340</v>
      </c>
      <c r="K137" s="24">
        <v>28</v>
      </c>
      <c r="L137" s="27">
        <v>0.6</v>
      </c>
      <c r="M137" s="7"/>
    </row>
    <row r="138" spans="1:13" x14ac:dyDescent="0.2">
      <c r="A138" s="36">
        <v>2008</v>
      </c>
      <c r="B138" s="35"/>
      <c r="C138" s="24">
        <v>36</v>
      </c>
      <c r="D138" s="24">
        <v>12</v>
      </c>
      <c r="E138" s="24">
        <v>1</v>
      </c>
      <c r="F138" s="25">
        <v>0</v>
      </c>
      <c r="G138" s="24">
        <v>0</v>
      </c>
      <c r="H138" s="24">
        <v>7</v>
      </c>
      <c r="I138" s="24">
        <v>6</v>
      </c>
      <c r="J138" s="24">
        <v>333</v>
      </c>
      <c r="K138" s="24">
        <v>25</v>
      </c>
      <c r="L138" s="27">
        <v>0.69</v>
      </c>
      <c r="M138" s="7"/>
    </row>
    <row r="139" spans="1:13" x14ac:dyDescent="0.2">
      <c r="A139" s="36">
        <v>2009</v>
      </c>
      <c r="B139" s="35"/>
      <c r="C139" s="24">
        <v>34</v>
      </c>
      <c r="D139" s="24">
        <v>14</v>
      </c>
      <c r="E139" s="24">
        <v>2</v>
      </c>
      <c r="F139" s="25">
        <v>0</v>
      </c>
      <c r="G139" s="25">
        <v>0</v>
      </c>
      <c r="H139" s="24">
        <v>5</v>
      </c>
      <c r="I139" s="25">
        <v>8</v>
      </c>
      <c r="J139" s="24">
        <v>412</v>
      </c>
      <c r="K139" s="25">
        <v>27</v>
      </c>
      <c r="L139" s="26">
        <v>0.79</v>
      </c>
      <c r="M139" s="7"/>
    </row>
    <row r="140" spans="1:13" x14ac:dyDescent="0.2">
      <c r="A140" s="36">
        <v>2010</v>
      </c>
      <c r="B140" s="35"/>
      <c r="C140" s="24">
        <v>43</v>
      </c>
      <c r="D140" s="24">
        <v>16</v>
      </c>
      <c r="E140" s="24">
        <v>0</v>
      </c>
      <c r="F140" s="24">
        <v>1</v>
      </c>
      <c r="G140" s="24">
        <v>0</v>
      </c>
      <c r="H140" s="24">
        <v>7</v>
      </c>
      <c r="I140" s="24">
        <v>11</v>
      </c>
      <c r="J140" s="24">
        <v>372</v>
      </c>
      <c r="K140" s="24">
        <v>34</v>
      </c>
      <c r="L140" s="27">
        <v>0.79</v>
      </c>
      <c r="M140" s="7"/>
    </row>
    <row r="141" spans="1:13" x14ac:dyDescent="0.2">
      <c r="A141" s="36">
        <v>2011</v>
      </c>
      <c r="B141" s="35"/>
      <c r="C141" s="24">
        <v>47</v>
      </c>
      <c r="D141" s="24">
        <v>17</v>
      </c>
      <c r="E141" s="25">
        <v>0</v>
      </c>
      <c r="F141" s="24">
        <v>0</v>
      </c>
      <c r="G141" s="24">
        <v>0</v>
      </c>
      <c r="H141" s="24">
        <v>6</v>
      </c>
      <c r="I141" s="24">
        <v>6</v>
      </c>
      <c r="J141" s="24">
        <v>362</v>
      </c>
      <c r="K141" s="24">
        <v>29</v>
      </c>
      <c r="L141" s="27">
        <v>0.62</v>
      </c>
      <c r="M141" s="7"/>
    </row>
    <row r="142" spans="1:13" x14ac:dyDescent="0.2">
      <c r="A142" s="36">
        <v>2012</v>
      </c>
      <c r="B142" s="35"/>
      <c r="C142" s="24">
        <v>40</v>
      </c>
      <c r="D142" s="24">
        <v>24</v>
      </c>
      <c r="E142" s="24">
        <v>1</v>
      </c>
      <c r="F142" s="24">
        <v>0</v>
      </c>
      <c r="G142" s="24">
        <v>0</v>
      </c>
      <c r="H142" s="24">
        <v>9</v>
      </c>
      <c r="I142" s="24">
        <v>10</v>
      </c>
      <c r="J142" s="24">
        <v>600</v>
      </c>
      <c r="K142" s="24">
        <v>43</v>
      </c>
      <c r="L142" s="27">
        <v>1.08</v>
      </c>
      <c r="M142" s="7"/>
    </row>
    <row r="143" spans="1:13" x14ac:dyDescent="0.2">
      <c r="A143" s="36">
        <v>2013</v>
      </c>
      <c r="B143" s="35"/>
      <c r="C143" s="24">
        <v>52</v>
      </c>
      <c r="D143" s="24">
        <v>16</v>
      </c>
      <c r="E143" s="24">
        <v>0</v>
      </c>
      <c r="F143" s="24">
        <v>0</v>
      </c>
      <c r="G143" s="24">
        <v>0</v>
      </c>
      <c r="H143" s="24">
        <v>3</v>
      </c>
      <c r="I143" s="24">
        <v>4</v>
      </c>
      <c r="J143" s="25">
        <v>308</v>
      </c>
      <c r="K143" s="24">
        <v>23</v>
      </c>
      <c r="L143" s="27">
        <v>0.44</v>
      </c>
      <c r="M143" s="7"/>
    </row>
    <row r="144" spans="1:13" x14ac:dyDescent="0.2">
      <c r="A144" s="36">
        <v>2014</v>
      </c>
      <c r="B144" s="35"/>
      <c r="C144" s="24">
        <v>40</v>
      </c>
      <c r="D144" s="24">
        <v>13</v>
      </c>
      <c r="E144" s="24">
        <v>0</v>
      </c>
      <c r="F144" s="24">
        <v>0</v>
      </c>
      <c r="G144" s="24">
        <v>0</v>
      </c>
      <c r="H144" s="24">
        <v>7</v>
      </c>
      <c r="I144" s="24">
        <v>2</v>
      </c>
      <c r="J144" s="24">
        <v>325</v>
      </c>
      <c r="K144" s="24">
        <v>22</v>
      </c>
      <c r="L144" s="27">
        <v>0.55000000000000004</v>
      </c>
      <c r="M144" s="7"/>
    </row>
    <row r="145" spans="1:13" x14ac:dyDescent="0.2">
      <c r="A145" s="14">
        <v>2015</v>
      </c>
      <c r="B145" s="7"/>
      <c r="C145" s="8">
        <v>39</v>
      </c>
      <c r="D145" s="8">
        <v>18</v>
      </c>
      <c r="E145" s="8">
        <v>1</v>
      </c>
      <c r="F145" s="8">
        <v>0</v>
      </c>
      <c r="G145" s="8">
        <v>0</v>
      </c>
      <c r="H145" s="8">
        <v>5</v>
      </c>
      <c r="I145" s="8">
        <v>7</v>
      </c>
      <c r="J145" s="8">
        <v>462</v>
      </c>
      <c r="K145" s="8">
        <v>30</v>
      </c>
      <c r="L145" s="10">
        <v>0.77</v>
      </c>
      <c r="M145" s="7"/>
    </row>
    <row r="146" spans="1:13" x14ac:dyDescent="0.2">
      <c r="A146" s="14">
        <v>2016</v>
      </c>
      <c r="C146" s="8">
        <v>39</v>
      </c>
      <c r="D146" s="8">
        <v>16</v>
      </c>
      <c r="E146" s="8">
        <v>1</v>
      </c>
      <c r="F146" s="8">
        <v>0</v>
      </c>
      <c r="G146" s="8">
        <v>0</v>
      </c>
      <c r="H146" s="8">
        <v>9</v>
      </c>
      <c r="I146" s="8">
        <v>7</v>
      </c>
      <c r="J146" s="17">
        <v>410</v>
      </c>
      <c r="K146" s="17">
        <v>32</v>
      </c>
      <c r="L146" s="15">
        <v>0.82</v>
      </c>
      <c r="M146" s="7"/>
    </row>
    <row r="147" spans="1:13" x14ac:dyDescent="0.2">
      <c r="A147" s="14">
        <v>2017</v>
      </c>
      <c r="B147" s="11"/>
      <c r="C147" s="8">
        <v>10</v>
      </c>
      <c r="D147" s="8">
        <v>4</v>
      </c>
      <c r="E147" s="8">
        <v>0</v>
      </c>
      <c r="F147" s="8">
        <v>0</v>
      </c>
      <c r="G147" s="8">
        <v>0</v>
      </c>
      <c r="H147" s="8">
        <v>2</v>
      </c>
      <c r="I147" s="8">
        <v>0</v>
      </c>
      <c r="J147" s="8">
        <v>400</v>
      </c>
      <c r="K147" s="17">
        <v>6</v>
      </c>
      <c r="L147" s="10">
        <v>0.6</v>
      </c>
      <c r="M147" s="7"/>
    </row>
    <row r="148" spans="1:13" x14ac:dyDescent="0.2">
      <c r="A148" s="14"/>
      <c r="C148" s="11"/>
      <c r="D148" s="11"/>
      <c r="E148" s="11"/>
      <c r="F148" s="11"/>
      <c r="G148" s="11"/>
      <c r="H148" s="11"/>
      <c r="I148" s="11"/>
      <c r="J148" s="11"/>
      <c r="K148" s="11"/>
      <c r="L148" s="15"/>
    </row>
    <row r="149" spans="1:13" x14ac:dyDescent="0.2">
      <c r="A149" s="14" t="s">
        <v>10</v>
      </c>
      <c r="C149" s="8">
        <v>587</v>
      </c>
      <c r="D149" s="8">
        <v>219</v>
      </c>
      <c r="E149" s="8">
        <v>10</v>
      </c>
      <c r="F149" s="8">
        <v>1</v>
      </c>
      <c r="G149" s="8">
        <v>0</v>
      </c>
      <c r="H149" s="8">
        <v>89</v>
      </c>
      <c r="I149" s="8">
        <v>88</v>
      </c>
      <c r="J149" s="8">
        <v>0.373</v>
      </c>
      <c r="K149" s="8">
        <v>25</v>
      </c>
      <c r="L149" s="10">
        <v>0.67</v>
      </c>
    </row>
    <row r="150" spans="1:13" ht="15.75" x14ac:dyDescent="0.25">
      <c r="A150" s="4"/>
      <c r="B150" s="2"/>
      <c r="C150" s="4"/>
      <c r="D150" s="4"/>
      <c r="E150" s="4"/>
      <c r="F150" s="4"/>
      <c r="G150" s="4"/>
      <c r="H150" s="4"/>
      <c r="I150" s="4"/>
      <c r="J150" s="4"/>
      <c r="K150" s="47">
        <v>396</v>
      </c>
      <c r="L150" s="20"/>
    </row>
    <row r="151" spans="1:13" x14ac:dyDescent="0.2">
      <c r="A151" s="14"/>
      <c r="C151" s="11"/>
      <c r="D151" s="11"/>
      <c r="E151" s="11"/>
      <c r="F151" s="11"/>
      <c r="G151" s="11"/>
      <c r="H151" s="11"/>
      <c r="I151" s="11"/>
      <c r="J151" s="11"/>
      <c r="K151" s="11"/>
      <c r="L151" s="15"/>
    </row>
    <row r="152" spans="1:13" ht="15.75" x14ac:dyDescent="0.25">
      <c r="A152" s="4" t="s">
        <v>37</v>
      </c>
      <c r="B152" s="2"/>
      <c r="C152" s="6" t="s">
        <v>0</v>
      </c>
      <c r="D152" s="6" t="s">
        <v>1</v>
      </c>
      <c r="E152" s="6" t="s">
        <v>2</v>
      </c>
      <c r="F152" s="6" t="s">
        <v>3</v>
      </c>
      <c r="G152" s="6" t="s">
        <v>4</v>
      </c>
      <c r="H152" s="6" t="s">
        <v>5</v>
      </c>
      <c r="I152" s="33" t="s">
        <v>6</v>
      </c>
      <c r="J152" s="33" t="s">
        <v>7</v>
      </c>
      <c r="K152" s="33" t="s">
        <v>8</v>
      </c>
      <c r="L152" s="21" t="s">
        <v>9</v>
      </c>
    </row>
    <row r="153" spans="1:13" x14ac:dyDescent="0.2">
      <c r="A153" s="14"/>
      <c r="C153" s="24"/>
      <c r="D153" s="24"/>
      <c r="E153" s="8"/>
      <c r="F153" s="8"/>
      <c r="G153" s="8"/>
      <c r="H153" s="8"/>
      <c r="I153" s="24"/>
      <c r="J153" s="24"/>
      <c r="K153" s="24"/>
      <c r="L153" s="10"/>
    </row>
    <row r="154" spans="1:13" x14ac:dyDescent="0.2">
      <c r="A154" s="14">
        <v>2012</v>
      </c>
      <c r="B154" s="47"/>
      <c r="C154" s="54">
        <v>41</v>
      </c>
      <c r="D154" s="54">
        <v>8</v>
      </c>
      <c r="E154" s="54">
        <v>0</v>
      </c>
      <c r="F154" s="54">
        <v>0</v>
      </c>
      <c r="G154" s="54">
        <v>0</v>
      </c>
      <c r="H154" s="54">
        <v>4</v>
      </c>
      <c r="I154" s="54">
        <v>1</v>
      </c>
      <c r="J154" s="54">
        <v>195</v>
      </c>
      <c r="K154" s="54">
        <v>13</v>
      </c>
      <c r="L154" s="56">
        <v>0.32</v>
      </c>
    </row>
    <row r="155" spans="1:13" x14ac:dyDescent="0.2">
      <c r="A155" s="14">
        <v>2013</v>
      </c>
      <c r="B155" s="47"/>
      <c r="C155" s="59">
        <v>48</v>
      </c>
      <c r="D155" s="59">
        <v>10</v>
      </c>
      <c r="E155" s="59">
        <v>0</v>
      </c>
      <c r="F155" s="59">
        <v>0</v>
      </c>
      <c r="G155" s="59">
        <v>0</v>
      </c>
      <c r="H155" s="59">
        <v>9</v>
      </c>
      <c r="I155" s="59">
        <v>1</v>
      </c>
      <c r="J155" s="59">
        <v>208</v>
      </c>
      <c r="K155" s="59">
        <v>20</v>
      </c>
      <c r="L155" s="60">
        <v>0.42</v>
      </c>
    </row>
    <row r="156" spans="1:13" x14ac:dyDescent="0.2">
      <c r="A156" s="14">
        <v>2014</v>
      </c>
      <c r="B156" s="47"/>
      <c r="C156" s="59">
        <v>45</v>
      </c>
      <c r="D156" s="59">
        <v>10</v>
      </c>
      <c r="E156" s="59">
        <v>1</v>
      </c>
      <c r="F156" s="59">
        <v>0</v>
      </c>
      <c r="G156" s="59">
        <v>0</v>
      </c>
      <c r="H156" s="59">
        <v>10</v>
      </c>
      <c r="I156" s="59">
        <v>0</v>
      </c>
      <c r="J156" s="65">
        <v>222</v>
      </c>
      <c r="K156" s="65">
        <v>20</v>
      </c>
      <c r="L156" s="49">
        <v>0.44</v>
      </c>
    </row>
    <row r="157" spans="1:13" x14ac:dyDescent="0.2">
      <c r="A157" s="14">
        <v>2015</v>
      </c>
      <c r="B157" s="47"/>
      <c r="C157" s="59">
        <v>46</v>
      </c>
      <c r="D157" s="59">
        <v>16</v>
      </c>
      <c r="E157" s="59">
        <v>0</v>
      </c>
      <c r="F157" s="59">
        <v>0</v>
      </c>
      <c r="G157" s="59">
        <v>0</v>
      </c>
      <c r="H157" s="59">
        <v>4</v>
      </c>
      <c r="I157" s="59">
        <v>4</v>
      </c>
      <c r="J157" s="59">
        <v>348</v>
      </c>
      <c r="K157" s="59">
        <v>24</v>
      </c>
      <c r="L157" s="60">
        <v>0.52</v>
      </c>
    </row>
    <row r="158" spans="1:13" x14ac:dyDescent="0.2">
      <c r="A158" s="14">
        <v>2016</v>
      </c>
      <c r="B158" s="47"/>
      <c r="C158" s="47">
        <v>44</v>
      </c>
      <c r="D158" s="47">
        <v>19</v>
      </c>
      <c r="E158" s="47">
        <v>1</v>
      </c>
      <c r="F158" s="47">
        <v>0</v>
      </c>
      <c r="G158" s="47">
        <v>0</v>
      </c>
      <c r="H158" s="47">
        <v>10</v>
      </c>
      <c r="I158" s="47">
        <v>9</v>
      </c>
      <c r="J158" s="47">
        <v>432</v>
      </c>
      <c r="K158" s="47">
        <v>38</v>
      </c>
      <c r="L158" s="49">
        <v>0.86</v>
      </c>
    </row>
    <row r="159" spans="1:13" x14ac:dyDescent="0.2">
      <c r="A159" s="14">
        <v>2017</v>
      </c>
      <c r="B159" s="47"/>
      <c r="C159" s="50">
        <v>52</v>
      </c>
      <c r="D159" s="47">
        <v>17</v>
      </c>
      <c r="E159" s="47">
        <v>1</v>
      </c>
      <c r="F159" s="47">
        <v>0</v>
      </c>
      <c r="G159" s="47">
        <v>0</v>
      </c>
      <c r="H159" s="47">
        <v>7</v>
      </c>
      <c r="I159" s="47">
        <v>6</v>
      </c>
      <c r="J159" s="47">
        <v>327</v>
      </c>
      <c r="K159" s="47">
        <v>30</v>
      </c>
      <c r="L159" s="49">
        <v>0.57999999999999996</v>
      </c>
    </row>
    <row r="160" spans="1:13" x14ac:dyDescent="0.2">
      <c r="A160" s="14">
        <v>2018</v>
      </c>
      <c r="B160" s="47"/>
      <c r="C160" s="59">
        <v>49</v>
      </c>
      <c r="D160" s="59">
        <v>22</v>
      </c>
      <c r="E160" s="54">
        <v>2</v>
      </c>
      <c r="F160" s="59">
        <v>0</v>
      </c>
      <c r="G160" s="59">
        <v>0</v>
      </c>
      <c r="H160" s="59">
        <v>11</v>
      </c>
      <c r="I160" s="50">
        <v>9</v>
      </c>
      <c r="J160" s="59">
        <v>449</v>
      </c>
      <c r="K160" s="59">
        <v>42</v>
      </c>
      <c r="L160" s="60">
        <v>0.86</v>
      </c>
    </row>
    <row r="161" spans="1:12" x14ac:dyDescent="0.2">
      <c r="A161" s="14">
        <v>2019</v>
      </c>
      <c r="B161" s="47"/>
      <c r="C161" s="47">
        <v>51</v>
      </c>
      <c r="D161" s="50">
        <v>28</v>
      </c>
      <c r="E161" s="54">
        <v>0</v>
      </c>
      <c r="F161" s="47">
        <v>0</v>
      </c>
      <c r="G161" s="47">
        <v>0</v>
      </c>
      <c r="H161" s="50">
        <v>16</v>
      </c>
      <c r="I161" s="47">
        <v>8</v>
      </c>
      <c r="J161" s="50">
        <v>549</v>
      </c>
      <c r="K161" s="50">
        <v>52</v>
      </c>
      <c r="L161" s="49">
        <v>1.02</v>
      </c>
    </row>
    <row r="162" spans="1:12" x14ac:dyDescent="0.2">
      <c r="A162" s="14">
        <v>2020</v>
      </c>
      <c r="B162" s="47"/>
      <c r="C162" s="47">
        <v>37</v>
      </c>
      <c r="D162" s="47">
        <v>15</v>
      </c>
      <c r="E162" s="54">
        <v>0</v>
      </c>
      <c r="F162" s="47">
        <v>0</v>
      </c>
      <c r="G162" s="47">
        <v>0</v>
      </c>
      <c r="H162" s="47">
        <v>10</v>
      </c>
      <c r="I162" s="47">
        <v>7</v>
      </c>
      <c r="J162" s="47">
        <v>405</v>
      </c>
      <c r="K162" s="47">
        <v>32</v>
      </c>
      <c r="L162" s="49">
        <v>0.86</v>
      </c>
    </row>
    <row r="163" spans="1:12" x14ac:dyDescent="0.2">
      <c r="A163" s="36">
        <v>2021</v>
      </c>
      <c r="B163" s="47"/>
      <c r="C163" s="47">
        <v>34</v>
      </c>
      <c r="D163" s="47">
        <v>18</v>
      </c>
      <c r="E163" s="54">
        <v>2</v>
      </c>
      <c r="F163" s="47">
        <v>0</v>
      </c>
      <c r="G163" s="47">
        <v>0</v>
      </c>
      <c r="H163" s="47">
        <v>11</v>
      </c>
      <c r="I163" s="47">
        <v>6</v>
      </c>
      <c r="J163" s="47">
        <v>529</v>
      </c>
      <c r="K163" s="47">
        <v>35</v>
      </c>
      <c r="L163" s="51">
        <v>1.03</v>
      </c>
    </row>
    <row r="164" spans="1:12" x14ac:dyDescent="0.2">
      <c r="A164" s="36">
        <v>2022</v>
      </c>
      <c r="B164" s="47"/>
      <c r="C164" s="47">
        <v>42</v>
      </c>
      <c r="D164" s="47">
        <v>14</v>
      </c>
      <c r="E164" s="54">
        <v>1</v>
      </c>
      <c r="F164" s="50">
        <v>3</v>
      </c>
      <c r="G164" s="54">
        <v>0</v>
      </c>
      <c r="H164" s="54">
        <v>7</v>
      </c>
      <c r="I164" s="54">
        <v>7</v>
      </c>
      <c r="J164" s="54">
        <v>333</v>
      </c>
      <c r="K164" s="54">
        <v>28</v>
      </c>
      <c r="L164" s="56">
        <v>0.66666666666666663</v>
      </c>
    </row>
    <row r="165" spans="1:12" x14ac:dyDescent="0.2">
      <c r="A165" s="36">
        <v>2023</v>
      </c>
      <c r="B165" s="47"/>
      <c r="C165" s="47">
        <v>45</v>
      </c>
      <c r="D165" s="47">
        <v>12</v>
      </c>
      <c r="E165" s="54">
        <v>2</v>
      </c>
      <c r="F165" s="54">
        <v>0</v>
      </c>
      <c r="G165" s="54">
        <v>0</v>
      </c>
      <c r="H165" s="54">
        <v>11</v>
      </c>
      <c r="I165" s="54">
        <v>7</v>
      </c>
      <c r="J165" s="54">
        <v>267</v>
      </c>
      <c r="K165" s="54">
        <v>30</v>
      </c>
      <c r="L165" s="56">
        <v>0.67</v>
      </c>
    </row>
    <row r="166" spans="1:12" x14ac:dyDescent="0.2">
      <c r="A166" s="36">
        <v>2024</v>
      </c>
      <c r="B166" s="47"/>
      <c r="C166" s="47">
        <v>33</v>
      </c>
      <c r="D166" s="47">
        <v>15</v>
      </c>
      <c r="E166" s="50">
        <v>3</v>
      </c>
      <c r="F166" s="54">
        <v>1</v>
      </c>
      <c r="G166" s="54">
        <v>1</v>
      </c>
      <c r="H166" s="54">
        <v>10</v>
      </c>
      <c r="I166" s="54">
        <v>5</v>
      </c>
      <c r="J166" s="54">
        <v>455</v>
      </c>
      <c r="K166" s="54">
        <v>30</v>
      </c>
      <c r="L166" s="56">
        <v>0.90909090909090906</v>
      </c>
    </row>
    <row r="167" spans="1:12" x14ac:dyDescent="0.2">
      <c r="A167" s="36"/>
      <c r="B167" s="47"/>
      <c r="C167" s="54"/>
      <c r="D167" s="54"/>
      <c r="E167" s="54"/>
      <c r="F167" s="54"/>
      <c r="G167" s="54"/>
      <c r="H167" s="54"/>
      <c r="I167" s="54"/>
      <c r="J167" s="54"/>
      <c r="K167" s="54"/>
      <c r="L167" s="56"/>
    </row>
    <row r="168" spans="1:12" x14ac:dyDescent="0.2">
      <c r="A168" s="36" t="s">
        <v>10</v>
      </c>
      <c r="B168" s="47"/>
      <c r="C168" s="72">
        <f t="shared" ref="C168:I168" si="2">SUM(C154:C166)</f>
        <v>567</v>
      </c>
      <c r="D168" s="72">
        <f t="shared" si="2"/>
        <v>204</v>
      </c>
      <c r="E168" s="72">
        <f t="shared" si="2"/>
        <v>13</v>
      </c>
      <c r="F168" s="72">
        <f t="shared" si="2"/>
        <v>4</v>
      </c>
      <c r="G168" s="72">
        <f t="shared" si="2"/>
        <v>1</v>
      </c>
      <c r="H168" s="72">
        <f t="shared" si="2"/>
        <v>120</v>
      </c>
      <c r="I168" s="72">
        <f t="shared" si="2"/>
        <v>70</v>
      </c>
      <c r="J168" s="78">
        <f>D168/C168</f>
        <v>0.35978835978835977</v>
      </c>
      <c r="K168" s="69">
        <f>K169/13</f>
        <v>30.307692307692307</v>
      </c>
      <c r="L168" s="73">
        <f>(D168+H168+I168)/C168</f>
        <v>0.69488536155202818</v>
      </c>
    </row>
    <row r="169" spans="1:12" x14ac:dyDescent="0.2">
      <c r="A169" s="54"/>
      <c r="B169" s="47"/>
      <c r="K169" s="11">
        <f>SUM(K154:K166)</f>
        <v>394</v>
      </c>
      <c r="L169" s="23"/>
    </row>
    <row r="170" spans="1:12" x14ac:dyDescent="0.2">
      <c r="A170" s="36"/>
      <c r="C170" s="11"/>
      <c r="D170" s="11"/>
      <c r="E170" s="11"/>
      <c r="F170" s="11"/>
      <c r="G170" s="11"/>
      <c r="H170" s="11"/>
      <c r="I170" s="11"/>
      <c r="J170" s="11"/>
      <c r="K170" s="11"/>
      <c r="L170" s="15"/>
    </row>
    <row r="171" spans="1:12" ht="15.75" x14ac:dyDescent="0.25">
      <c r="A171" s="4" t="s">
        <v>45</v>
      </c>
      <c r="B171" s="2"/>
      <c r="C171" s="6" t="s">
        <v>0</v>
      </c>
      <c r="D171" s="6" t="s">
        <v>1</v>
      </c>
      <c r="E171" s="6" t="s">
        <v>2</v>
      </c>
      <c r="F171" s="6" t="s">
        <v>3</v>
      </c>
      <c r="G171" s="6" t="s">
        <v>4</v>
      </c>
      <c r="H171" s="6" t="s">
        <v>5</v>
      </c>
      <c r="I171" s="6" t="s">
        <v>6</v>
      </c>
      <c r="J171" s="6" t="s">
        <v>7</v>
      </c>
      <c r="K171" s="67" t="s">
        <v>8</v>
      </c>
      <c r="L171" s="21" t="s">
        <v>9</v>
      </c>
    </row>
    <row r="172" spans="1:12" x14ac:dyDescent="0.2">
      <c r="A172" s="14"/>
      <c r="C172" s="8"/>
      <c r="D172" s="8"/>
      <c r="E172" s="8"/>
      <c r="F172" s="8"/>
      <c r="G172" s="8"/>
      <c r="H172" s="8"/>
      <c r="I172" s="8"/>
      <c r="J172" s="8"/>
      <c r="K172" s="17"/>
      <c r="L172" s="10"/>
    </row>
    <row r="173" spans="1:12" x14ac:dyDescent="0.2">
      <c r="A173" s="14">
        <v>2016</v>
      </c>
      <c r="C173" s="24">
        <v>49</v>
      </c>
      <c r="D173" s="8">
        <v>23</v>
      </c>
      <c r="E173" s="8">
        <v>2</v>
      </c>
      <c r="F173" s="8">
        <v>0</v>
      </c>
      <c r="G173" s="8">
        <v>0</v>
      </c>
      <c r="H173" s="8">
        <v>12</v>
      </c>
      <c r="I173" s="8">
        <v>6</v>
      </c>
      <c r="J173" s="8">
        <v>469</v>
      </c>
      <c r="K173" s="17">
        <v>41</v>
      </c>
      <c r="L173" s="10">
        <v>0.84</v>
      </c>
    </row>
    <row r="174" spans="1:12" x14ac:dyDescent="0.2">
      <c r="A174" s="14">
        <v>2017</v>
      </c>
      <c r="C174" s="8">
        <v>44</v>
      </c>
      <c r="D174" s="8">
        <v>21</v>
      </c>
      <c r="E174" s="8">
        <v>2</v>
      </c>
      <c r="F174" s="24">
        <v>2</v>
      </c>
      <c r="G174" s="8">
        <v>1</v>
      </c>
      <c r="H174" s="8">
        <v>18</v>
      </c>
      <c r="I174" s="8">
        <v>7</v>
      </c>
      <c r="J174" s="8">
        <v>477</v>
      </c>
      <c r="K174" s="17">
        <v>46</v>
      </c>
      <c r="L174" s="10">
        <v>1.05</v>
      </c>
    </row>
    <row r="175" spans="1:12" x14ac:dyDescent="0.2">
      <c r="A175" s="14">
        <v>2018</v>
      </c>
      <c r="C175" s="8">
        <v>45</v>
      </c>
      <c r="D175" s="24">
        <v>25</v>
      </c>
      <c r="E175" s="8">
        <v>2</v>
      </c>
      <c r="F175" s="24">
        <v>1</v>
      </c>
      <c r="G175" s="25">
        <v>2</v>
      </c>
      <c r="H175" s="25">
        <v>15</v>
      </c>
      <c r="I175" s="24">
        <v>9</v>
      </c>
      <c r="J175" s="25">
        <v>556</v>
      </c>
      <c r="K175" s="52">
        <v>49</v>
      </c>
      <c r="L175" s="26">
        <v>1.0900000000000001</v>
      </c>
    </row>
    <row r="176" spans="1:12" x14ac:dyDescent="0.2">
      <c r="A176" s="14">
        <v>2019</v>
      </c>
      <c r="C176" s="8">
        <v>44</v>
      </c>
      <c r="D176" s="8">
        <v>21</v>
      </c>
      <c r="E176" s="25">
        <v>3</v>
      </c>
      <c r="F176" s="24">
        <v>0</v>
      </c>
      <c r="G176" s="8">
        <v>0</v>
      </c>
      <c r="H176" s="8">
        <v>13</v>
      </c>
      <c r="I176" s="8">
        <v>12</v>
      </c>
      <c r="J176" s="8">
        <v>477</v>
      </c>
      <c r="K176" s="17">
        <v>46</v>
      </c>
      <c r="L176" s="10">
        <v>1.05</v>
      </c>
    </row>
    <row r="177" spans="1:13" x14ac:dyDescent="0.2">
      <c r="A177" s="14">
        <v>2020</v>
      </c>
      <c r="B177" s="11"/>
      <c r="C177" s="8">
        <v>31</v>
      </c>
      <c r="D177" s="8">
        <v>20</v>
      </c>
      <c r="E177" s="8">
        <v>2</v>
      </c>
      <c r="F177" s="24">
        <v>1</v>
      </c>
      <c r="G177" s="8">
        <v>1</v>
      </c>
      <c r="H177" s="8">
        <v>11</v>
      </c>
      <c r="I177" s="8">
        <v>14</v>
      </c>
      <c r="J177" s="8">
        <v>645</v>
      </c>
      <c r="K177" s="17">
        <v>45</v>
      </c>
      <c r="L177" s="10">
        <v>1.45</v>
      </c>
    </row>
    <row r="178" spans="1:13" x14ac:dyDescent="0.2">
      <c r="A178" s="14">
        <v>2021</v>
      </c>
      <c r="C178" s="8">
        <v>28</v>
      </c>
      <c r="D178" s="8">
        <v>15</v>
      </c>
      <c r="E178" s="8">
        <v>2</v>
      </c>
      <c r="F178" s="24">
        <v>0</v>
      </c>
      <c r="G178" s="8">
        <v>1</v>
      </c>
      <c r="H178" s="8">
        <v>6</v>
      </c>
      <c r="I178" s="8">
        <v>3</v>
      </c>
      <c r="J178" s="17">
        <v>536</v>
      </c>
      <c r="K178" s="17">
        <v>24</v>
      </c>
      <c r="L178" s="15">
        <v>0.86</v>
      </c>
    </row>
    <row r="179" spans="1:13" x14ac:dyDescent="0.2">
      <c r="A179" s="14">
        <v>2022</v>
      </c>
      <c r="C179" s="25">
        <v>54</v>
      </c>
      <c r="D179" s="25">
        <v>26</v>
      </c>
      <c r="E179" s="8">
        <v>1</v>
      </c>
      <c r="F179" s="24">
        <v>1</v>
      </c>
      <c r="G179" s="8">
        <v>0</v>
      </c>
      <c r="H179" s="8">
        <v>10</v>
      </c>
      <c r="I179" s="25">
        <v>17</v>
      </c>
      <c r="J179" s="17">
        <v>481</v>
      </c>
      <c r="K179" s="46">
        <v>53</v>
      </c>
      <c r="L179" s="15">
        <v>0.98148148148148151</v>
      </c>
    </row>
    <row r="180" spans="1:13" x14ac:dyDescent="0.2">
      <c r="A180" s="14">
        <v>2023</v>
      </c>
      <c r="C180" s="24">
        <v>45</v>
      </c>
      <c r="D180" s="24">
        <v>18</v>
      </c>
      <c r="E180" s="24">
        <v>2</v>
      </c>
      <c r="F180" s="24">
        <v>2</v>
      </c>
      <c r="G180" s="24">
        <v>0</v>
      </c>
      <c r="H180" s="24">
        <v>12</v>
      </c>
      <c r="I180" s="24">
        <v>9</v>
      </c>
      <c r="J180" s="52">
        <v>400</v>
      </c>
      <c r="K180" s="52">
        <v>39</v>
      </c>
      <c r="L180" s="15">
        <v>0.87</v>
      </c>
    </row>
    <row r="181" spans="1:13" x14ac:dyDescent="0.2">
      <c r="A181" s="14">
        <v>2024</v>
      </c>
      <c r="C181" s="24">
        <v>27</v>
      </c>
      <c r="D181" s="24">
        <v>14</v>
      </c>
      <c r="E181" s="24">
        <v>1</v>
      </c>
      <c r="F181" s="25">
        <v>3</v>
      </c>
      <c r="G181" s="24">
        <v>0</v>
      </c>
      <c r="H181" s="24">
        <v>8</v>
      </c>
      <c r="I181" s="24">
        <v>7</v>
      </c>
      <c r="J181" s="52">
        <v>519</v>
      </c>
      <c r="K181" s="52">
        <v>29</v>
      </c>
      <c r="L181" s="15">
        <v>1.0740740740740742</v>
      </c>
    </row>
    <row r="182" spans="1:13" x14ac:dyDescent="0.2">
      <c r="A182" s="18"/>
      <c r="C182" s="7"/>
      <c r="D182" s="7"/>
      <c r="E182" s="7"/>
      <c r="F182" s="7"/>
      <c r="G182" s="7"/>
      <c r="H182" s="7"/>
      <c r="I182" s="7"/>
      <c r="J182" s="7"/>
      <c r="K182" s="17"/>
      <c r="L182" s="22"/>
    </row>
    <row r="183" spans="1:13" ht="12.75" customHeight="1" x14ac:dyDescent="0.2">
      <c r="A183" s="18"/>
      <c r="C183" s="72">
        <f t="shared" ref="C183:I183" si="3">SUM(C173:C181)</f>
        <v>367</v>
      </c>
      <c r="D183" s="72">
        <f t="shared" si="3"/>
        <v>183</v>
      </c>
      <c r="E183" s="72">
        <f t="shared" si="3"/>
        <v>17</v>
      </c>
      <c r="F183" s="72">
        <f t="shared" si="3"/>
        <v>10</v>
      </c>
      <c r="G183" s="72">
        <f t="shared" si="3"/>
        <v>5</v>
      </c>
      <c r="H183" s="72">
        <f t="shared" si="3"/>
        <v>105</v>
      </c>
      <c r="I183" s="72">
        <f t="shared" si="3"/>
        <v>84</v>
      </c>
      <c r="J183" s="78">
        <f>D183/C183</f>
        <v>0.49863760217983649</v>
      </c>
      <c r="K183" s="69">
        <f>K184/9</f>
        <v>41.333333333333336</v>
      </c>
      <c r="L183" s="73">
        <f>(D183+H183+I183)/C183</f>
        <v>1.013623978201635</v>
      </c>
    </row>
    <row r="184" spans="1:13" x14ac:dyDescent="0.2">
      <c r="A184" s="18"/>
      <c r="K184" s="16">
        <f>SUM(K173:K181)</f>
        <v>372</v>
      </c>
      <c r="L184" s="23"/>
    </row>
    <row r="185" spans="1:13" x14ac:dyDescent="0.2">
      <c r="A185" s="18"/>
      <c r="C185" s="7"/>
      <c r="D185" s="7"/>
      <c r="E185" s="7"/>
      <c r="F185" s="7"/>
      <c r="G185" s="7"/>
      <c r="H185" s="7"/>
      <c r="I185" s="7"/>
      <c r="J185" s="7"/>
      <c r="K185" s="17"/>
      <c r="L185" s="22"/>
      <c r="M185" s="7"/>
    </row>
    <row r="186" spans="1:13" ht="15.75" x14ac:dyDescent="0.25">
      <c r="A186" s="33" t="s">
        <v>24</v>
      </c>
      <c r="B186" s="63"/>
      <c r="C186" s="33" t="s">
        <v>0</v>
      </c>
      <c r="D186" s="33" t="s">
        <v>1</v>
      </c>
      <c r="E186" s="33" t="s">
        <v>2</v>
      </c>
      <c r="F186" s="33" t="s">
        <v>3</v>
      </c>
      <c r="G186" s="33" t="s">
        <v>4</v>
      </c>
      <c r="H186" s="33" t="s">
        <v>5</v>
      </c>
      <c r="I186" s="33" t="s">
        <v>6</v>
      </c>
      <c r="J186" s="33" t="s">
        <v>7</v>
      </c>
      <c r="K186" s="33" t="s">
        <v>8</v>
      </c>
      <c r="L186" s="64" t="s">
        <v>9</v>
      </c>
    </row>
    <row r="187" spans="1:13" x14ac:dyDescent="0.2">
      <c r="A187" s="36"/>
      <c r="B187" s="35"/>
      <c r="C187" s="24"/>
      <c r="D187" s="24"/>
      <c r="E187" s="24"/>
      <c r="F187" s="24"/>
      <c r="G187" s="24"/>
      <c r="H187" s="24"/>
      <c r="I187" s="24"/>
      <c r="J187" s="24"/>
      <c r="K187" s="24"/>
      <c r="L187" s="27"/>
    </row>
    <row r="188" spans="1:13" x14ac:dyDescent="0.2">
      <c r="A188" s="36">
        <v>1998</v>
      </c>
      <c r="B188" s="35"/>
      <c r="C188" s="24">
        <v>26</v>
      </c>
      <c r="D188" s="24">
        <v>10</v>
      </c>
      <c r="E188" s="24">
        <v>0</v>
      </c>
      <c r="F188" s="24">
        <v>0</v>
      </c>
      <c r="G188" s="24">
        <v>0</v>
      </c>
      <c r="H188" s="24">
        <v>7</v>
      </c>
      <c r="I188" s="24">
        <v>3</v>
      </c>
      <c r="J188" s="24">
        <v>385</v>
      </c>
      <c r="K188" s="24">
        <v>20</v>
      </c>
      <c r="L188" s="27">
        <v>0.77</v>
      </c>
    </row>
    <row r="189" spans="1:13" x14ac:dyDescent="0.2">
      <c r="A189" s="36">
        <v>1999</v>
      </c>
      <c r="B189" s="35"/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7">
        <v>0</v>
      </c>
    </row>
    <row r="190" spans="1:13" x14ac:dyDescent="0.2">
      <c r="A190" s="36">
        <v>2000</v>
      </c>
      <c r="B190" s="35"/>
      <c r="C190" s="24">
        <v>36</v>
      </c>
      <c r="D190" s="24">
        <v>10</v>
      </c>
      <c r="E190" s="24">
        <v>0</v>
      </c>
      <c r="F190" s="24">
        <v>0</v>
      </c>
      <c r="G190" s="24">
        <v>0</v>
      </c>
      <c r="H190" s="24">
        <v>8</v>
      </c>
      <c r="I190" s="24">
        <v>6</v>
      </c>
      <c r="J190" s="24">
        <v>278</v>
      </c>
      <c r="K190" s="24">
        <v>24</v>
      </c>
      <c r="L190" s="27">
        <v>0.67</v>
      </c>
    </row>
    <row r="191" spans="1:13" x14ac:dyDescent="0.2">
      <c r="A191" s="14">
        <v>2001</v>
      </c>
      <c r="B191" s="7"/>
      <c r="C191" s="8">
        <v>3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10">
        <v>0</v>
      </c>
    </row>
    <row r="192" spans="1:13" x14ac:dyDescent="0.2">
      <c r="A192" s="14">
        <v>2002</v>
      </c>
      <c r="C192" s="8">
        <v>2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9">
        <v>0</v>
      </c>
      <c r="K192" s="17">
        <v>0</v>
      </c>
      <c r="L192" s="15">
        <v>0</v>
      </c>
    </row>
    <row r="193" spans="1:12" x14ac:dyDescent="0.2">
      <c r="A193" s="14">
        <v>2003</v>
      </c>
      <c r="B193" s="47"/>
      <c r="C193" s="59">
        <v>41</v>
      </c>
      <c r="D193" s="59">
        <v>12</v>
      </c>
      <c r="E193" s="59">
        <v>0</v>
      </c>
      <c r="F193" s="59">
        <v>0</v>
      </c>
      <c r="G193" s="59">
        <v>0</v>
      </c>
      <c r="H193" s="59">
        <v>5</v>
      </c>
      <c r="I193" s="59">
        <v>7</v>
      </c>
      <c r="J193" s="59">
        <v>293</v>
      </c>
      <c r="K193" s="65">
        <v>24</v>
      </c>
      <c r="L193" s="60">
        <v>0.59</v>
      </c>
    </row>
    <row r="194" spans="1:12" x14ac:dyDescent="0.2">
      <c r="A194" s="14">
        <v>2004</v>
      </c>
      <c r="B194" s="47"/>
      <c r="C194" s="59">
        <v>31</v>
      </c>
      <c r="D194" s="59">
        <v>5</v>
      </c>
      <c r="E194" s="59">
        <v>0</v>
      </c>
      <c r="F194" s="59">
        <v>0</v>
      </c>
      <c r="G194" s="59">
        <v>0</v>
      </c>
      <c r="H194" s="59">
        <v>2</v>
      </c>
      <c r="I194" s="59">
        <v>6</v>
      </c>
      <c r="J194" s="59">
        <v>161</v>
      </c>
      <c r="K194" s="65">
        <v>18</v>
      </c>
      <c r="L194" s="60">
        <v>0.57999999999999996</v>
      </c>
    </row>
    <row r="195" spans="1:12" x14ac:dyDescent="0.2">
      <c r="A195" s="14">
        <v>2005</v>
      </c>
      <c r="B195" s="47"/>
      <c r="C195" s="59">
        <v>32</v>
      </c>
      <c r="D195" s="59">
        <v>11</v>
      </c>
      <c r="E195" s="59">
        <v>0</v>
      </c>
      <c r="F195" s="59">
        <v>0</v>
      </c>
      <c r="G195" s="59">
        <v>0</v>
      </c>
      <c r="H195" s="59">
        <v>1</v>
      </c>
      <c r="I195" s="59">
        <v>1</v>
      </c>
      <c r="J195" s="59">
        <v>344</v>
      </c>
      <c r="K195" s="65">
        <v>13</v>
      </c>
      <c r="L195" s="60">
        <v>0.41</v>
      </c>
    </row>
    <row r="196" spans="1:12" x14ac:dyDescent="0.2">
      <c r="A196" s="14">
        <v>2006</v>
      </c>
      <c r="B196" s="47"/>
      <c r="C196" s="59">
        <v>26</v>
      </c>
      <c r="D196" s="59">
        <v>3</v>
      </c>
      <c r="E196" s="59">
        <v>0</v>
      </c>
      <c r="F196" s="59">
        <v>0</v>
      </c>
      <c r="G196" s="59">
        <v>0</v>
      </c>
      <c r="H196" s="59">
        <v>1</v>
      </c>
      <c r="I196" s="59">
        <v>0</v>
      </c>
      <c r="J196" s="59">
        <v>115</v>
      </c>
      <c r="K196" s="59">
        <v>4</v>
      </c>
      <c r="L196" s="60">
        <v>0.15</v>
      </c>
    </row>
    <row r="197" spans="1:12" x14ac:dyDescent="0.2">
      <c r="A197" s="14">
        <v>2007</v>
      </c>
      <c r="C197" s="8">
        <v>34</v>
      </c>
      <c r="D197" s="8">
        <v>8</v>
      </c>
      <c r="E197" s="8">
        <v>0</v>
      </c>
      <c r="F197" s="8">
        <v>0</v>
      </c>
      <c r="G197" s="8">
        <v>0</v>
      </c>
      <c r="H197" s="8">
        <v>5</v>
      </c>
      <c r="I197" s="8">
        <v>4</v>
      </c>
      <c r="J197" s="8">
        <v>235</v>
      </c>
      <c r="K197" s="8">
        <v>17</v>
      </c>
      <c r="L197" s="10">
        <v>0.5</v>
      </c>
    </row>
    <row r="198" spans="1:12" x14ac:dyDescent="0.2">
      <c r="A198" s="14">
        <v>2008</v>
      </c>
      <c r="C198" s="8">
        <v>22</v>
      </c>
      <c r="D198" s="8">
        <v>6</v>
      </c>
      <c r="E198" s="8">
        <v>0</v>
      </c>
      <c r="F198" s="8">
        <v>0</v>
      </c>
      <c r="G198" s="8">
        <v>0</v>
      </c>
      <c r="H198" s="8">
        <v>2</v>
      </c>
      <c r="I198" s="8">
        <v>1</v>
      </c>
      <c r="J198" s="24">
        <v>273</v>
      </c>
      <c r="K198" s="8">
        <v>9</v>
      </c>
      <c r="L198" s="27">
        <v>0.41</v>
      </c>
    </row>
    <row r="199" spans="1:12" x14ac:dyDescent="0.2">
      <c r="A199" s="14">
        <v>2009</v>
      </c>
      <c r="C199" s="8">
        <v>36</v>
      </c>
      <c r="D199" s="8">
        <v>12</v>
      </c>
      <c r="E199" s="8">
        <v>0</v>
      </c>
      <c r="F199" s="8">
        <v>0</v>
      </c>
      <c r="G199" s="8">
        <v>0</v>
      </c>
      <c r="H199" s="8">
        <v>5</v>
      </c>
      <c r="I199" s="8">
        <v>4</v>
      </c>
      <c r="J199" s="8">
        <v>333</v>
      </c>
      <c r="K199" s="8">
        <v>21</v>
      </c>
      <c r="L199" s="10">
        <v>0.57999999999999996</v>
      </c>
    </row>
    <row r="200" spans="1:12" x14ac:dyDescent="0.2">
      <c r="A200" s="14">
        <v>2010</v>
      </c>
      <c r="C200" s="8">
        <v>31</v>
      </c>
      <c r="D200" s="8">
        <v>11</v>
      </c>
      <c r="E200" s="8">
        <v>0</v>
      </c>
      <c r="F200" s="8">
        <v>0</v>
      </c>
      <c r="G200" s="8">
        <v>0</v>
      </c>
      <c r="H200" s="24">
        <v>2</v>
      </c>
      <c r="I200" s="8">
        <v>3</v>
      </c>
      <c r="J200" s="8">
        <v>355</v>
      </c>
      <c r="K200" s="24">
        <v>16</v>
      </c>
      <c r="L200" s="10">
        <v>0.52</v>
      </c>
    </row>
    <row r="201" spans="1:12" x14ac:dyDescent="0.2">
      <c r="A201" s="14">
        <v>2011</v>
      </c>
      <c r="C201" s="8">
        <v>26</v>
      </c>
      <c r="D201" s="8">
        <v>11</v>
      </c>
      <c r="E201" s="8">
        <v>0</v>
      </c>
      <c r="F201" s="8">
        <v>0</v>
      </c>
      <c r="G201" s="8">
        <v>0</v>
      </c>
      <c r="H201" s="8">
        <v>2</v>
      </c>
      <c r="I201" s="8">
        <v>3</v>
      </c>
      <c r="J201" s="8">
        <v>423</v>
      </c>
      <c r="K201" s="8">
        <v>16</v>
      </c>
      <c r="L201" s="10">
        <v>0.62</v>
      </c>
    </row>
    <row r="202" spans="1:12" x14ac:dyDescent="0.2">
      <c r="A202" s="14">
        <v>2012</v>
      </c>
      <c r="C202" s="8">
        <v>22</v>
      </c>
      <c r="D202" s="8">
        <v>6</v>
      </c>
      <c r="E202" s="8">
        <v>0</v>
      </c>
      <c r="F202" s="8">
        <v>0</v>
      </c>
      <c r="G202" s="8">
        <v>0</v>
      </c>
      <c r="H202" s="8">
        <v>4</v>
      </c>
      <c r="I202" s="8">
        <v>1</v>
      </c>
      <c r="J202" s="8">
        <v>273</v>
      </c>
      <c r="K202" s="8">
        <v>11</v>
      </c>
      <c r="L202" s="10">
        <v>0.5</v>
      </c>
    </row>
    <row r="203" spans="1:12" x14ac:dyDescent="0.2">
      <c r="A203" s="14">
        <v>2013</v>
      </c>
      <c r="C203" s="24">
        <v>23</v>
      </c>
      <c r="D203" s="24">
        <v>7</v>
      </c>
      <c r="E203" s="8">
        <v>0</v>
      </c>
      <c r="F203" s="8">
        <v>0</v>
      </c>
      <c r="G203" s="8">
        <v>0</v>
      </c>
      <c r="H203" s="8">
        <v>3</v>
      </c>
      <c r="I203" s="24">
        <v>5</v>
      </c>
      <c r="J203" s="8">
        <v>304</v>
      </c>
      <c r="K203" s="24">
        <v>15</v>
      </c>
      <c r="L203" s="10">
        <v>0.65</v>
      </c>
    </row>
    <row r="204" spans="1:12" x14ac:dyDescent="0.2">
      <c r="A204" s="14">
        <v>2014</v>
      </c>
      <c r="C204" s="8">
        <v>38</v>
      </c>
      <c r="D204" s="8">
        <v>11</v>
      </c>
      <c r="E204" s="8">
        <v>0</v>
      </c>
      <c r="F204" s="8">
        <v>0</v>
      </c>
      <c r="G204" s="8">
        <v>0</v>
      </c>
      <c r="H204" s="8">
        <v>7</v>
      </c>
      <c r="I204" s="8">
        <v>5</v>
      </c>
      <c r="J204" s="8">
        <v>289</v>
      </c>
      <c r="K204" s="8">
        <v>23</v>
      </c>
      <c r="L204" s="10">
        <v>0.61</v>
      </c>
    </row>
    <row r="205" spans="1:12" x14ac:dyDescent="0.2">
      <c r="A205" s="14">
        <v>2015</v>
      </c>
      <c r="C205" s="8">
        <v>23</v>
      </c>
      <c r="D205" s="8">
        <v>3</v>
      </c>
      <c r="E205" s="8">
        <v>0</v>
      </c>
      <c r="F205" s="8">
        <v>0</v>
      </c>
      <c r="G205" s="8">
        <v>0</v>
      </c>
      <c r="H205" s="8">
        <v>3</v>
      </c>
      <c r="I205" s="8">
        <v>2</v>
      </c>
      <c r="J205" s="8">
        <v>130</v>
      </c>
      <c r="K205" s="8">
        <v>8</v>
      </c>
      <c r="L205" s="10">
        <v>0.35</v>
      </c>
    </row>
    <row r="206" spans="1:12" x14ac:dyDescent="0.2">
      <c r="A206" s="14">
        <v>2016</v>
      </c>
      <c r="C206" s="8">
        <v>38</v>
      </c>
      <c r="D206" s="8">
        <v>11</v>
      </c>
      <c r="E206" s="8">
        <v>0</v>
      </c>
      <c r="F206" s="8">
        <v>0</v>
      </c>
      <c r="G206" s="8">
        <v>0</v>
      </c>
      <c r="H206" s="8">
        <v>2</v>
      </c>
      <c r="I206" s="8">
        <v>5</v>
      </c>
      <c r="J206" s="8">
        <v>289</v>
      </c>
      <c r="K206" s="8">
        <v>18</v>
      </c>
      <c r="L206" s="10">
        <v>0.47</v>
      </c>
    </row>
    <row r="207" spans="1:12" x14ac:dyDescent="0.2">
      <c r="A207" s="14">
        <v>2017</v>
      </c>
      <c r="C207" s="8">
        <v>43</v>
      </c>
      <c r="D207" s="8">
        <v>17</v>
      </c>
      <c r="E207" s="8">
        <v>0</v>
      </c>
      <c r="F207" s="8">
        <v>0</v>
      </c>
      <c r="G207" s="8">
        <v>0</v>
      </c>
      <c r="H207" s="8">
        <v>6</v>
      </c>
      <c r="I207" s="8">
        <v>8</v>
      </c>
      <c r="J207" s="8">
        <v>395</v>
      </c>
      <c r="K207" s="8">
        <v>31</v>
      </c>
      <c r="L207" s="10">
        <v>0.72</v>
      </c>
    </row>
    <row r="208" spans="1:12" x14ac:dyDescent="0.2">
      <c r="A208" s="14">
        <v>2018</v>
      </c>
      <c r="C208" s="25">
        <v>46</v>
      </c>
      <c r="D208" s="25">
        <v>22</v>
      </c>
      <c r="E208" s="25">
        <v>2</v>
      </c>
      <c r="F208" s="25">
        <v>1</v>
      </c>
      <c r="G208" s="8">
        <v>0</v>
      </c>
      <c r="H208" s="25">
        <v>11</v>
      </c>
      <c r="I208" s="25">
        <v>12</v>
      </c>
      <c r="J208" s="25">
        <v>478</v>
      </c>
      <c r="K208" s="25">
        <v>45</v>
      </c>
      <c r="L208" s="26">
        <v>0.98</v>
      </c>
    </row>
    <row r="209" spans="1:13" x14ac:dyDescent="0.2">
      <c r="A209" s="14">
        <v>2019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0">
        <v>0</v>
      </c>
    </row>
    <row r="210" spans="1:13" x14ac:dyDescent="0.2">
      <c r="A210" s="14">
        <v>2020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24">
        <v>0</v>
      </c>
      <c r="J210" s="24">
        <v>0</v>
      </c>
      <c r="K210" s="24">
        <v>0</v>
      </c>
      <c r="L210" s="10">
        <v>0</v>
      </c>
    </row>
    <row r="211" spans="1:13" x14ac:dyDescent="0.2">
      <c r="A211" s="14">
        <v>2021</v>
      </c>
      <c r="C211" s="8">
        <v>9</v>
      </c>
      <c r="D211" s="8">
        <v>3</v>
      </c>
      <c r="E211" s="8">
        <v>0</v>
      </c>
      <c r="F211" s="8">
        <v>0</v>
      </c>
      <c r="G211" s="8">
        <v>0</v>
      </c>
      <c r="H211" s="8">
        <v>2</v>
      </c>
      <c r="I211" s="24">
        <v>2</v>
      </c>
      <c r="J211" s="24">
        <v>333</v>
      </c>
      <c r="K211" s="24">
        <v>7</v>
      </c>
      <c r="L211" s="10">
        <v>0.78</v>
      </c>
    </row>
    <row r="212" spans="1:13" x14ac:dyDescent="0.2">
      <c r="A212" s="14">
        <v>2022</v>
      </c>
      <c r="C212" s="8">
        <v>17</v>
      </c>
      <c r="D212" s="8">
        <v>3</v>
      </c>
      <c r="E212" s="8">
        <v>0</v>
      </c>
      <c r="F212" s="8">
        <v>0</v>
      </c>
      <c r="G212" s="8">
        <v>0</v>
      </c>
      <c r="H212" s="8">
        <v>2</v>
      </c>
      <c r="I212" s="24">
        <v>3</v>
      </c>
      <c r="J212" s="52">
        <v>176</v>
      </c>
      <c r="K212" s="24">
        <v>8</v>
      </c>
      <c r="L212" s="10">
        <v>0.47058823529411764</v>
      </c>
    </row>
    <row r="213" spans="1:13" x14ac:dyDescent="0.2">
      <c r="A213" s="14"/>
      <c r="C213" s="8"/>
      <c r="D213" s="8"/>
      <c r="E213" s="8"/>
      <c r="F213" s="8"/>
      <c r="G213" s="8"/>
      <c r="H213" s="8"/>
      <c r="I213" s="24"/>
      <c r="J213" s="24"/>
      <c r="K213" s="24"/>
      <c r="L213" s="10"/>
    </row>
    <row r="214" spans="1:13" x14ac:dyDescent="0.2">
      <c r="A214" s="14" t="s">
        <v>10</v>
      </c>
      <c r="C214" s="72">
        <f t="shared" ref="C214:I214" si="4">SUM(C188:C212)</f>
        <v>605</v>
      </c>
      <c r="D214" s="72">
        <f t="shared" si="4"/>
        <v>182</v>
      </c>
      <c r="E214" s="72">
        <f t="shared" si="4"/>
        <v>2</v>
      </c>
      <c r="F214" s="72">
        <f t="shared" si="4"/>
        <v>1</v>
      </c>
      <c r="G214" s="72">
        <f t="shared" si="4"/>
        <v>0</v>
      </c>
      <c r="H214" s="72">
        <f t="shared" si="4"/>
        <v>80</v>
      </c>
      <c r="I214" s="72">
        <f t="shared" si="4"/>
        <v>81</v>
      </c>
      <c r="J214" s="78">
        <f>D214/C214</f>
        <v>0.30082644628099175</v>
      </c>
      <c r="K214" s="69">
        <f>K215/19</f>
        <v>18.315789473684209</v>
      </c>
      <c r="L214" s="73">
        <f>(D214+H214+I214)/C214</f>
        <v>0.56694214876033056</v>
      </c>
    </row>
    <row r="215" spans="1:13" x14ac:dyDescent="0.2">
      <c r="A215" s="14"/>
      <c r="K215" s="11">
        <f>SUM(K188:K212)</f>
        <v>348</v>
      </c>
      <c r="L215" s="23"/>
    </row>
    <row r="216" spans="1:13" x14ac:dyDescent="0.2">
      <c r="A216" s="14"/>
      <c r="K216" s="11"/>
      <c r="L216" s="23"/>
    </row>
    <row r="217" spans="1:13" ht="15.75" x14ac:dyDescent="0.25">
      <c r="A217" s="2" t="s">
        <v>40</v>
      </c>
      <c r="B217" s="2"/>
      <c r="C217" s="66" t="s">
        <v>0</v>
      </c>
      <c r="D217" s="66" t="s">
        <v>1</v>
      </c>
      <c r="E217" s="66" t="s">
        <v>2</v>
      </c>
      <c r="F217" s="66" t="s">
        <v>3</v>
      </c>
      <c r="G217" s="66" t="s">
        <v>4</v>
      </c>
      <c r="H217" s="66" t="s">
        <v>5</v>
      </c>
      <c r="I217" s="66" t="s">
        <v>6</v>
      </c>
      <c r="J217" s="66" t="s">
        <v>7</v>
      </c>
      <c r="K217" s="67" t="s">
        <v>8</v>
      </c>
      <c r="L217" s="68" t="s">
        <v>9</v>
      </c>
      <c r="M217" s="7"/>
    </row>
    <row r="218" spans="1:13" ht="15.75" x14ac:dyDescent="0.25">
      <c r="A218" s="4"/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20"/>
      <c r="M218" s="7"/>
    </row>
    <row r="219" spans="1:13" ht="15.75" x14ac:dyDescent="0.25">
      <c r="A219" s="14">
        <v>2005</v>
      </c>
      <c r="B219" s="2"/>
      <c r="C219" s="54">
        <v>32</v>
      </c>
      <c r="D219" s="54">
        <v>3</v>
      </c>
      <c r="E219" s="54">
        <v>0</v>
      </c>
      <c r="F219" s="54">
        <v>0</v>
      </c>
      <c r="G219" s="54">
        <v>0</v>
      </c>
      <c r="H219" s="54">
        <v>1</v>
      </c>
      <c r="I219" s="54">
        <v>2</v>
      </c>
      <c r="J219" s="57">
        <v>94</v>
      </c>
      <c r="K219" s="54">
        <v>6</v>
      </c>
      <c r="L219" s="56">
        <v>0.19</v>
      </c>
      <c r="M219" s="7"/>
    </row>
    <row r="220" spans="1:13" x14ac:dyDescent="0.2">
      <c r="A220" s="14">
        <v>2006</v>
      </c>
      <c r="B220" s="48"/>
      <c r="C220" s="54">
        <v>35</v>
      </c>
      <c r="D220" s="54">
        <v>4</v>
      </c>
      <c r="E220" s="50">
        <v>1</v>
      </c>
      <c r="F220" s="54">
        <v>0</v>
      </c>
      <c r="G220" s="54">
        <v>0</v>
      </c>
      <c r="H220" s="54">
        <v>1</v>
      </c>
      <c r="I220" s="54">
        <v>3</v>
      </c>
      <c r="J220" s="57">
        <v>114</v>
      </c>
      <c r="K220" s="54">
        <v>8</v>
      </c>
      <c r="L220" s="56">
        <v>0.23</v>
      </c>
      <c r="M220" s="7"/>
    </row>
    <row r="221" spans="1:13" x14ac:dyDescent="0.2">
      <c r="A221" s="14">
        <v>2007</v>
      </c>
      <c r="B221" s="48"/>
      <c r="C221" s="54">
        <v>35</v>
      </c>
      <c r="D221" s="54">
        <v>9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7">
        <v>257</v>
      </c>
      <c r="K221" s="54">
        <v>9</v>
      </c>
      <c r="L221" s="56">
        <v>0.26</v>
      </c>
      <c r="M221" s="7"/>
    </row>
    <row r="222" spans="1:13" x14ac:dyDescent="0.2">
      <c r="A222" s="14">
        <v>2008</v>
      </c>
      <c r="B222" s="48"/>
      <c r="C222" s="50">
        <v>45</v>
      </c>
      <c r="D222" s="54">
        <v>6</v>
      </c>
      <c r="E222" s="54">
        <v>0</v>
      </c>
      <c r="F222" s="54">
        <v>0</v>
      </c>
      <c r="G222" s="54">
        <v>0</v>
      </c>
      <c r="H222" s="54">
        <v>2</v>
      </c>
      <c r="I222" s="54">
        <v>1</v>
      </c>
      <c r="J222" s="57">
        <v>133</v>
      </c>
      <c r="K222" s="54">
        <v>9</v>
      </c>
      <c r="L222" s="56">
        <v>0.2</v>
      </c>
      <c r="M222" s="7"/>
    </row>
    <row r="223" spans="1:13" x14ac:dyDescent="0.2">
      <c r="A223" s="14">
        <v>2009</v>
      </c>
      <c r="B223" s="48"/>
      <c r="C223" s="54">
        <v>28</v>
      </c>
      <c r="D223" s="54">
        <v>7</v>
      </c>
      <c r="E223" s="54">
        <v>0</v>
      </c>
      <c r="F223" s="54">
        <v>0</v>
      </c>
      <c r="G223" s="54">
        <v>0</v>
      </c>
      <c r="H223" s="54">
        <v>2</v>
      </c>
      <c r="I223" s="54">
        <v>3</v>
      </c>
      <c r="J223" s="57">
        <v>250</v>
      </c>
      <c r="K223" s="54">
        <v>12</v>
      </c>
      <c r="L223" s="56">
        <v>0.43</v>
      </c>
      <c r="M223" s="7"/>
    </row>
    <row r="224" spans="1:13" x14ac:dyDescent="0.2">
      <c r="A224" s="14">
        <v>2010</v>
      </c>
      <c r="B224" s="48"/>
      <c r="C224" s="54">
        <v>6</v>
      </c>
      <c r="D224" s="54">
        <v>2</v>
      </c>
      <c r="E224" s="54">
        <v>0</v>
      </c>
      <c r="F224" s="54">
        <v>0</v>
      </c>
      <c r="G224" s="54">
        <v>0</v>
      </c>
      <c r="H224" s="54">
        <v>1</v>
      </c>
      <c r="I224" s="54">
        <v>1</v>
      </c>
      <c r="J224" s="57">
        <v>333</v>
      </c>
      <c r="K224" s="54">
        <v>4</v>
      </c>
      <c r="L224" s="56">
        <v>0.67</v>
      </c>
      <c r="M224" s="7"/>
    </row>
    <row r="225" spans="1:13" ht="15.75" x14ac:dyDescent="0.25">
      <c r="A225" s="14">
        <v>2011</v>
      </c>
      <c r="B225" s="2"/>
      <c r="C225" s="54">
        <v>41</v>
      </c>
      <c r="D225" s="54">
        <v>14</v>
      </c>
      <c r="E225" s="54">
        <v>0</v>
      </c>
      <c r="F225" s="54">
        <v>0</v>
      </c>
      <c r="G225" s="54">
        <v>0</v>
      </c>
      <c r="H225" s="54">
        <v>7</v>
      </c>
      <c r="I225" s="54">
        <v>4</v>
      </c>
      <c r="J225" s="57">
        <v>341</v>
      </c>
      <c r="K225" s="54">
        <v>25</v>
      </c>
      <c r="L225" s="56">
        <v>0.61</v>
      </c>
      <c r="M225" s="7"/>
    </row>
    <row r="226" spans="1:13" x14ac:dyDescent="0.2">
      <c r="A226" s="14">
        <v>2012</v>
      </c>
      <c r="C226" s="54">
        <v>36</v>
      </c>
      <c r="D226" s="54">
        <v>10</v>
      </c>
      <c r="E226" s="54">
        <v>0</v>
      </c>
      <c r="F226" s="54">
        <v>0</v>
      </c>
      <c r="G226" s="54">
        <v>0</v>
      </c>
      <c r="H226" s="54">
        <v>1</v>
      </c>
      <c r="I226" s="54">
        <v>6</v>
      </c>
      <c r="J226" s="57">
        <v>278</v>
      </c>
      <c r="K226" s="57">
        <v>17</v>
      </c>
      <c r="L226" s="56">
        <v>0.47</v>
      </c>
      <c r="M226" s="7"/>
    </row>
    <row r="227" spans="1:13" x14ac:dyDescent="0.2">
      <c r="A227" s="14">
        <v>2013</v>
      </c>
      <c r="C227" s="54">
        <v>37</v>
      </c>
      <c r="D227" s="54">
        <v>6</v>
      </c>
      <c r="E227" s="54">
        <v>0</v>
      </c>
      <c r="F227" s="54">
        <v>0</v>
      </c>
      <c r="G227" s="54">
        <v>0</v>
      </c>
      <c r="H227" s="54">
        <v>3</v>
      </c>
      <c r="I227" s="54">
        <v>2</v>
      </c>
      <c r="J227" s="57">
        <v>162</v>
      </c>
      <c r="K227" s="57">
        <v>11</v>
      </c>
      <c r="L227" s="56">
        <v>0.3</v>
      </c>
      <c r="M227" s="7"/>
    </row>
    <row r="228" spans="1:13" ht="15.75" x14ac:dyDescent="0.25">
      <c r="A228" s="14">
        <v>2014</v>
      </c>
      <c r="B228" s="2"/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7">
        <v>0</v>
      </c>
      <c r="K228" s="54">
        <v>0</v>
      </c>
      <c r="L228" s="56">
        <v>0</v>
      </c>
      <c r="M228" s="7"/>
    </row>
    <row r="229" spans="1:13" ht="15.75" x14ac:dyDescent="0.25">
      <c r="A229" s="14">
        <v>2015</v>
      </c>
      <c r="B229" s="2"/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7">
        <v>0</v>
      </c>
      <c r="K229" s="54">
        <v>0</v>
      </c>
      <c r="L229" s="56">
        <v>0</v>
      </c>
      <c r="M229" s="7"/>
    </row>
    <row r="230" spans="1:13" ht="15.75" x14ac:dyDescent="0.25">
      <c r="A230" s="14">
        <v>2016</v>
      </c>
      <c r="B230" s="2"/>
      <c r="C230" s="54">
        <v>32</v>
      </c>
      <c r="D230" s="54">
        <v>6</v>
      </c>
      <c r="E230" s="54">
        <v>0</v>
      </c>
      <c r="F230" s="54">
        <v>0</v>
      </c>
      <c r="G230" s="54">
        <v>0</v>
      </c>
      <c r="H230" s="54">
        <v>5</v>
      </c>
      <c r="I230" s="54">
        <v>2</v>
      </c>
      <c r="J230" s="57">
        <v>188</v>
      </c>
      <c r="K230" s="54">
        <v>13</v>
      </c>
      <c r="L230" s="54">
        <v>0.41</v>
      </c>
      <c r="M230" s="7"/>
    </row>
    <row r="231" spans="1:13" ht="15" x14ac:dyDescent="0.2">
      <c r="A231" s="14">
        <v>2017</v>
      </c>
      <c r="B231" s="53"/>
      <c r="C231" s="54">
        <v>44</v>
      </c>
      <c r="D231" s="50">
        <v>20</v>
      </c>
      <c r="E231" s="54">
        <v>0</v>
      </c>
      <c r="F231" s="54">
        <v>0</v>
      </c>
      <c r="G231" s="54">
        <v>0</v>
      </c>
      <c r="H231" s="54">
        <v>9</v>
      </c>
      <c r="I231" s="50">
        <v>8</v>
      </c>
      <c r="J231" s="57">
        <v>455</v>
      </c>
      <c r="K231" s="50">
        <v>37</v>
      </c>
      <c r="L231" s="56">
        <v>0.84</v>
      </c>
      <c r="M231" s="7"/>
    </row>
    <row r="232" spans="1:13" ht="15" x14ac:dyDescent="0.2">
      <c r="A232" s="14">
        <v>2018</v>
      </c>
      <c r="B232" s="53"/>
      <c r="C232" s="54">
        <v>43</v>
      </c>
      <c r="D232" s="54">
        <v>16</v>
      </c>
      <c r="E232" s="54">
        <v>0</v>
      </c>
      <c r="F232" s="54">
        <v>0</v>
      </c>
      <c r="G232" s="54">
        <v>0</v>
      </c>
      <c r="H232" s="54">
        <v>7</v>
      </c>
      <c r="I232" s="54">
        <v>6</v>
      </c>
      <c r="J232" s="57">
        <v>372</v>
      </c>
      <c r="K232" s="54">
        <v>29</v>
      </c>
      <c r="L232" s="56">
        <v>0.67</v>
      </c>
      <c r="M232" s="7"/>
    </row>
    <row r="233" spans="1:13" ht="15" x14ac:dyDescent="0.2">
      <c r="A233" s="14">
        <v>2019</v>
      </c>
      <c r="B233" s="53"/>
      <c r="C233" s="54">
        <v>29</v>
      </c>
      <c r="D233" s="54">
        <v>9</v>
      </c>
      <c r="E233" s="54">
        <v>0</v>
      </c>
      <c r="F233" s="54">
        <v>0</v>
      </c>
      <c r="G233" s="54">
        <v>0</v>
      </c>
      <c r="H233" s="54">
        <v>7</v>
      </c>
      <c r="I233" s="54">
        <v>7</v>
      </c>
      <c r="J233" s="57">
        <v>310</v>
      </c>
      <c r="K233" s="54">
        <v>23</v>
      </c>
      <c r="L233" s="56">
        <v>0.79</v>
      </c>
      <c r="M233" s="7"/>
    </row>
    <row r="234" spans="1:13" ht="15" x14ac:dyDescent="0.2">
      <c r="A234" s="14">
        <v>2020</v>
      </c>
      <c r="B234" s="53"/>
      <c r="C234" s="54">
        <v>30</v>
      </c>
      <c r="D234" s="54">
        <v>13</v>
      </c>
      <c r="E234" s="54">
        <v>0</v>
      </c>
      <c r="F234" s="54">
        <v>0</v>
      </c>
      <c r="G234" s="54">
        <v>0</v>
      </c>
      <c r="H234" s="54">
        <v>8</v>
      </c>
      <c r="I234" s="54">
        <v>5</v>
      </c>
      <c r="J234" s="57">
        <v>433</v>
      </c>
      <c r="K234" s="54">
        <v>26</v>
      </c>
      <c r="L234" s="56">
        <v>0.87</v>
      </c>
      <c r="M234" s="7"/>
    </row>
    <row r="235" spans="1:13" ht="15" x14ac:dyDescent="0.2">
      <c r="A235" s="14">
        <v>2021</v>
      </c>
      <c r="B235" s="53"/>
      <c r="C235" s="54">
        <v>23</v>
      </c>
      <c r="D235" s="54">
        <v>12</v>
      </c>
      <c r="E235" s="54">
        <v>0</v>
      </c>
      <c r="F235" s="54">
        <v>0</v>
      </c>
      <c r="G235" s="54">
        <v>0</v>
      </c>
      <c r="H235" s="54">
        <v>4</v>
      </c>
      <c r="I235" s="54">
        <v>5</v>
      </c>
      <c r="J235" s="77">
        <v>522</v>
      </c>
      <c r="K235" s="54">
        <v>21</v>
      </c>
      <c r="L235" s="56">
        <v>0.91</v>
      </c>
      <c r="M235" s="7"/>
    </row>
    <row r="236" spans="1:13" ht="15" x14ac:dyDescent="0.2">
      <c r="A236" s="14">
        <v>2022</v>
      </c>
      <c r="B236" s="53"/>
      <c r="C236" s="54">
        <v>23</v>
      </c>
      <c r="D236" s="54">
        <v>12</v>
      </c>
      <c r="E236" s="54">
        <v>0</v>
      </c>
      <c r="F236" s="54">
        <v>0</v>
      </c>
      <c r="G236" s="54">
        <v>0</v>
      </c>
      <c r="H236" s="54">
        <v>5</v>
      </c>
      <c r="I236" s="54">
        <v>5</v>
      </c>
      <c r="J236" s="77">
        <v>522</v>
      </c>
      <c r="K236" s="54">
        <v>22</v>
      </c>
      <c r="L236" s="51">
        <v>0.95652173913043481</v>
      </c>
      <c r="M236" s="7"/>
    </row>
    <row r="237" spans="1:13" ht="15" x14ac:dyDescent="0.2">
      <c r="A237" s="14">
        <v>2023</v>
      </c>
      <c r="B237" s="53"/>
      <c r="C237" s="54">
        <v>38</v>
      </c>
      <c r="D237" s="54">
        <v>17</v>
      </c>
      <c r="E237" s="50">
        <v>1</v>
      </c>
      <c r="F237" s="54">
        <v>0</v>
      </c>
      <c r="G237" s="54">
        <v>0</v>
      </c>
      <c r="H237" s="50">
        <v>10</v>
      </c>
      <c r="I237" s="50">
        <v>8</v>
      </c>
      <c r="J237" s="57">
        <v>447</v>
      </c>
      <c r="K237" s="54">
        <v>35</v>
      </c>
      <c r="L237" s="56">
        <v>0.92</v>
      </c>
      <c r="M237" s="7"/>
    </row>
    <row r="238" spans="1:13" ht="15" x14ac:dyDescent="0.2">
      <c r="A238" s="14">
        <v>2024</v>
      </c>
      <c r="B238" s="53"/>
      <c r="C238" s="54">
        <v>25</v>
      </c>
      <c r="D238" s="54">
        <v>8</v>
      </c>
      <c r="E238" s="54">
        <v>0</v>
      </c>
      <c r="F238" s="54">
        <v>0</v>
      </c>
      <c r="G238" s="54">
        <v>0</v>
      </c>
      <c r="H238" s="54">
        <v>5</v>
      </c>
      <c r="I238" s="54">
        <v>2</v>
      </c>
      <c r="J238" s="57">
        <v>320</v>
      </c>
      <c r="K238" s="54">
        <v>15</v>
      </c>
      <c r="L238" s="56">
        <v>0.6</v>
      </c>
      <c r="M238" s="7"/>
    </row>
    <row r="239" spans="1:13" ht="12.75" customHeight="1" x14ac:dyDescent="0.2">
      <c r="A239" s="14"/>
      <c r="B239" s="53"/>
      <c r="C239" s="54"/>
      <c r="D239" s="54"/>
      <c r="E239" s="54"/>
      <c r="F239" s="54"/>
      <c r="G239" s="54"/>
      <c r="H239" s="54"/>
      <c r="I239" s="54"/>
      <c r="J239" s="55"/>
      <c r="K239" s="54"/>
      <c r="L239" s="56"/>
      <c r="M239" s="7"/>
    </row>
    <row r="240" spans="1:13" ht="12.75" customHeight="1" x14ac:dyDescent="0.2">
      <c r="A240" s="14" t="s">
        <v>10</v>
      </c>
      <c r="B240" s="53"/>
      <c r="C240" s="72">
        <f>SUM(C219:C238)</f>
        <v>582</v>
      </c>
      <c r="D240" s="72">
        <f>SUM(D219:D238)</f>
        <v>174</v>
      </c>
      <c r="E240" s="72">
        <f>SUM(E219:E238)</f>
        <v>2</v>
      </c>
      <c r="F240" s="72">
        <f>SUM(F219:F238)</f>
        <v>0</v>
      </c>
      <c r="G240" s="72">
        <f>SUM(G219:G238)</f>
        <v>0</v>
      </c>
      <c r="H240" s="72">
        <f>SUM(H219:H238)</f>
        <v>78</v>
      </c>
      <c r="I240" s="72">
        <f>SUM(I219:I238)</f>
        <v>70</v>
      </c>
      <c r="J240" s="78">
        <f>D240/C240</f>
        <v>0.29896907216494845</v>
      </c>
      <c r="K240" s="69">
        <f>K241/17</f>
        <v>18.941176470588236</v>
      </c>
      <c r="L240" s="73">
        <f>(D240+H240+I240)/C240</f>
        <v>0.5532646048109966</v>
      </c>
      <c r="M240" s="7"/>
    </row>
    <row r="241" spans="1:13" ht="12.75" customHeight="1" x14ac:dyDescent="0.25">
      <c r="A241" s="4"/>
      <c r="B241" s="2"/>
      <c r="K241" s="11">
        <f>SUM(K219:K238)</f>
        <v>322</v>
      </c>
      <c r="L241" s="23"/>
      <c r="M241" s="7"/>
    </row>
    <row r="242" spans="1:13" x14ac:dyDescent="0.2">
      <c r="A242" s="14"/>
      <c r="K242" s="11"/>
      <c r="L242" s="23"/>
    </row>
    <row r="243" spans="1:13" x14ac:dyDescent="0.2">
      <c r="A243" s="14"/>
      <c r="C243" s="8"/>
      <c r="D243" s="8"/>
      <c r="E243" s="8"/>
      <c r="F243" s="8"/>
      <c r="G243" s="8"/>
      <c r="H243" s="8"/>
      <c r="I243" s="8"/>
      <c r="J243" s="8"/>
      <c r="K243" s="17"/>
      <c r="L243" s="10"/>
      <c r="M243" s="7"/>
    </row>
    <row r="244" spans="1:13" x14ac:dyDescent="0.2">
      <c r="A244" s="40" t="s">
        <v>33</v>
      </c>
      <c r="B244" s="30"/>
      <c r="C244" s="31"/>
      <c r="D244" s="31"/>
      <c r="E244" s="31"/>
      <c r="F244" s="31"/>
      <c r="G244" s="31"/>
      <c r="H244" s="31"/>
      <c r="I244" s="31"/>
      <c r="J244" s="31"/>
      <c r="K244" s="76"/>
      <c r="L244" s="29"/>
      <c r="M244" s="7"/>
    </row>
    <row r="245" spans="1:13" x14ac:dyDescent="0.2">
      <c r="A245" s="14"/>
      <c r="C245" s="8"/>
      <c r="D245" s="8"/>
      <c r="E245" s="8"/>
      <c r="F245" s="8"/>
      <c r="G245" s="8"/>
      <c r="H245" s="8"/>
      <c r="I245" s="8"/>
      <c r="J245" s="8"/>
      <c r="K245" s="17"/>
      <c r="L245" s="10"/>
      <c r="M245" s="7"/>
    </row>
    <row r="246" spans="1:13" x14ac:dyDescent="0.2">
      <c r="A246" s="14"/>
      <c r="C246" s="24"/>
      <c r="D246" s="24"/>
      <c r="E246" s="24"/>
      <c r="F246" s="24"/>
      <c r="G246" s="24"/>
      <c r="H246" s="24"/>
      <c r="I246" s="24"/>
      <c r="J246" s="24"/>
      <c r="K246" s="52"/>
      <c r="L246" s="27"/>
      <c r="M246" s="7"/>
    </row>
    <row r="247" spans="1:13" x14ac:dyDescent="0.2">
      <c r="A247" s="36"/>
      <c r="C247" s="11"/>
      <c r="D247" s="11"/>
      <c r="E247" s="11"/>
      <c r="F247" s="11"/>
      <c r="G247" s="11"/>
      <c r="H247" s="11"/>
      <c r="I247" s="11"/>
      <c r="J247" s="11"/>
      <c r="K247" s="11"/>
      <c r="L247" s="15"/>
      <c r="M247" s="7"/>
    </row>
    <row r="248" spans="1:13" ht="15.75" x14ac:dyDescent="0.25">
      <c r="A248" s="33" t="s">
        <v>35</v>
      </c>
      <c r="B248" s="2"/>
      <c r="C248" s="4" t="s">
        <v>0</v>
      </c>
      <c r="D248" s="4" t="s">
        <v>1</v>
      </c>
      <c r="E248" s="33" t="s">
        <v>2</v>
      </c>
      <c r="F248" s="4" t="s">
        <v>3</v>
      </c>
      <c r="G248" s="4" t="s">
        <v>4</v>
      </c>
      <c r="H248" s="4" t="s">
        <v>5</v>
      </c>
      <c r="I248" s="4" t="s">
        <v>6</v>
      </c>
      <c r="J248" s="4" t="s">
        <v>7</v>
      </c>
      <c r="K248" s="4" t="s">
        <v>8</v>
      </c>
      <c r="L248" s="20" t="s">
        <v>9</v>
      </c>
      <c r="M248" s="7"/>
    </row>
    <row r="249" spans="1:13" x14ac:dyDescent="0.2">
      <c r="A249" s="36"/>
      <c r="C249" s="11"/>
      <c r="D249" s="11"/>
      <c r="E249" s="11"/>
      <c r="F249" s="11"/>
      <c r="G249" s="11"/>
      <c r="H249" s="11"/>
      <c r="I249" s="11"/>
      <c r="J249" s="11"/>
      <c r="K249" s="11"/>
      <c r="L249" s="15"/>
    </row>
    <row r="250" spans="1:13" x14ac:dyDescent="0.2">
      <c r="A250" s="36">
        <v>2009</v>
      </c>
      <c r="B250" s="11"/>
      <c r="C250" s="11">
        <v>39</v>
      </c>
      <c r="D250" s="11">
        <v>9</v>
      </c>
      <c r="E250" s="11">
        <v>0</v>
      </c>
      <c r="F250" s="11">
        <v>0</v>
      </c>
      <c r="G250" s="11">
        <v>0</v>
      </c>
      <c r="H250" s="11">
        <v>2</v>
      </c>
      <c r="I250" s="11">
        <v>3</v>
      </c>
      <c r="J250" s="11">
        <v>231</v>
      </c>
      <c r="K250" s="11">
        <v>14</v>
      </c>
      <c r="L250" s="15">
        <v>0.36</v>
      </c>
      <c r="M250" s="7"/>
    </row>
    <row r="251" spans="1:13" x14ac:dyDescent="0.2">
      <c r="A251" s="36">
        <v>2010</v>
      </c>
      <c r="B251" s="11"/>
      <c r="C251" s="11">
        <v>44</v>
      </c>
      <c r="D251" s="11">
        <v>18</v>
      </c>
      <c r="E251" s="11">
        <v>0</v>
      </c>
      <c r="F251" s="11">
        <v>0</v>
      </c>
      <c r="G251" s="11">
        <v>0</v>
      </c>
      <c r="H251" s="11">
        <v>4</v>
      </c>
      <c r="I251" s="11">
        <v>6</v>
      </c>
      <c r="J251" s="11">
        <v>409</v>
      </c>
      <c r="K251" s="11">
        <v>28</v>
      </c>
      <c r="L251" s="15">
        <v>0.64</v>
      </c>
      <c r="M251" s="7"/>
    </row>
    <row r="252" spans="1:13" x14ac:dyDescent="0.2">
      <c r="A252" s="14">
        <v>2011</v>
      </c>
      <c r="B252" s="11"/>
      <c r="C252" s="11">
        <v>41</v>
      </c>
      <c r="D252" s="11">
        <v>14</v>
      </c>
      <c r="E252" s="11">
        <v>0</v>
      </c>
      <c r="F252" s="11">
        <v>0</v>
      </c>
      <c r="G252" s="11">
        <v>0</v>
      </c>
      <c r="H252" s="11">
        <v>7</v>
      </c>
      <c r="I252" s="11">
        <v>5</v>
      </c>
      <c r="J252" s="11">
        <v>341</v>
      </c>
      <c r="K252" s="11">
        <v>26</v>
      </c>
      <c r="L252" s="15">
        <v>0.63</v>
      </c>
      <c r="M252" s="7"/>
    </row>
    <row r="253" spans="1:13" x14ac:dyDescent="0.2">
      <c r="A253" s="14">
        <v>2012</v>
      </c>
      <c r="B253" s="11"/>
      <c r="C253" s="8">
        <v>35</v>
      </c>
      <c r="D253" s="8">
        <v>11</v>
      </c>
      <c r="E253" s="8">
        <v>0</v>
      </c>
      <c r="F253" s="8">
        <v>0</v>
      </c>
      <c r="G253" s="8">
        <v>0</v>
      </c>
      <c r="H253" s="8">
        <v>3</v>
      </c>
      <c r="I253" s="8">
        <v>2</v>
      </c>
      <c r="J253" s="17">
        <v>314</v>
      </c>
      <c r="K253" s="17">
        <v>16</v>
      </c>
      <c r="L253" s="15">
        <v>0.46</v>
      </c>
      <c r="M253" s="7"/>
    </row>
    <row r="254" spans="1:13" x14ac:dyDescent="0.2">
      <c r="A254" s="14">
        <v>2013</v>
      </c>
      <c r="B254" s="11"/>
      <c r="C254" s="8">
        <v>42</v>
      </c>
      <c r="D254" s="8">
        <v>18</v>
      </c>
      <c r="E254" s="8">
        <v>0</v>
      </c>
      <c r="F254" s="25">
        <v>1</v>
      </c>
      <c r="G254" s="8">
        <v>0</v>
      </c>
      <c r="H254" s="8">
        <v>6</v>
      </c>
      <c r="I254" s="8">
        <v>9</v>
      </c>
      <c r="J254" s="8">
        <v>429</v>
      </c>
      <c r="K254" s="17">
        <v>33</v>
      </c>
      <c r="L254" s="10">
        <v>0.79</v>
      </c>
      <c r="M254" s="7"/>
    </row>
    <row r="255" spans="1:13" x14ac:dyDescent="0.2">
      <c r="A255" s="14">
        <v>2014</v>
      </c>
      <c r="B255" s="11"/>
      <c r="C255" s="25">
        <v>51</v>
      </c>
      <c r="D255" s="25">
        <v>22</v>
      </c>
      <c r="E255" s="25">
        <v>2</v>
      </c>
      <c r="F255" s="11">
        <v>0</v>
      </c>
      <c r="G255" s="11">
        <v>0</v>
      </c>
      <c r="H255" s="25">
        <v>11</v>
      </c>
      <c r="I255" s="25">
        <v>12</v>
      </c>
      <c r="J255" s="11">
        <v>431</v>
      </c>
      <c r="K255" s="25">
        <v>45</v>
      </c>
      <c r="L255" s="25">
        <v>0.88</v>
      </c>
      <c r="M255" s="7"/>
    </row>
    <row r="256" spans="1:13" x14ac:dyDescent="0.2">
      <c r="A256" s="14">
        <v>2015</v>
      </c>
      <c r="B256" s="11"/>
      <c r="C256" s="11">
        <v>19</v>
      </c>
      <c r="D256" s="11">
        <v>3</v>
      </c>
      <c r="E256" s="11">
        <v>0</v>
      </c>
      <c r="F256" s="11">
        <v>0</v>
      </c>
      <c r="G256" s="11">
        <v>0</v>
      </c>
      <c r="H256" s="11">
        <v>1</v>
      </c>
      <c r="I256" s="11">
        <v>3</v>
      </c>
      <c r="J256" s="11">
        <v>158</v>
      </c>
      <c r="K256" s="11">
        <v>7</v>
      </c>
      <c r="L256" s="15">
        <v>0.37</v>
      </c>
      <c r="M256" s="7"/>
    </row>
    <row r="257" spans="1:13" ht="15.75" x14ac:dyDescent="0.25">
      <c r="A257" s="70">
        <v>2016</v>
      </c>
      <c r="B257" s="4"/>
      <c r="C257" s="47">
        <v>44</v>
      </c>
      <c r="D257" s="47">
        <v>14</v>
      </c>
      <c r="E257" s="47">
        <v>0</v>
      </c>
      <c r="F257" s="47">
        <v>0</v>
      </c>
      <c r="G257" s="47">
        <v>0</v>
      </c>
      <c r="H257" s="47">
        <v>3</v>
      </c>
      <c r="I257" s="47">
        <v>7</v>
      </c>
      <c r="J257" s="47">
        <v>318</v>
      </c>
      <c r="K257" s="47">
        <v>24</v>
      </c>
      <c r="L257" s="49">
        <v>0.55000000000000004</v>
      </c>
      <c r="M257" s="7"/>
    </row>
    <row r="258" spans="1:13" x14ac:dyDescent="0.2">
      <c r="A258" s="14">
        <v>2017</v>
      </c>
      <c r="B258" s="11"/>
      <c r="C258" s="11">
        <v>34</v>
      </c>
      <c r="D258" s="11">
        <v>13</v>
      </c>
      <c r="E258" s="11">
        <v>0</v>
      </c>
      <c r="F258" s="11">
        <v>0</v>
      </c>
      <c r="G258" s="11">
        <v>0</v>
      </c>
      <c r="H258" s="11">
        <v>5</v>
      </c>
      <c r="I258" s="11">
        <v>4</v>
      </c>
      <c r="J258" s="11">
        <v>382</v>
      </c>
      <c r="K258" s="11">
        <v>22</v>
      </c>
      <c r="L258" s="15">
        <v>0.65</v>
      </c>
      <c r="M258" s="7"/>
    </row>
    <row r="259" spans="1:13" x14ac:dyDescent="0.2">
      <c r="A259" s="14">
        <v>2018</v>
      </c>
      <c r="B259" s="8"/>
      <c r="C259" s="24">
        <v>43</v>
      </c>
      <c r="D259" s="24">
        <v>19</v>
      </c>
      <c r="E259" s="24">
        <v>0</v>
      </c>
      <c r="F259" s="24">
        <v>0</v>
      </c>
      <c r="G259" s="24">
        <v>0</v>
      </c>
      <c r="H259" s="24">
        <v>7</v>
      </c>
      <c r="I259" s="24">
        <v>5</v>
      </c>
      <c r="J259" s="25">
        <v>442</v>
      </c>
      <c r="K259" s="24">
        <v>31</v>
      </c>
      <c r="L259" s="27">
        <v>0.72</v>
      </c>
      <c r="M259" s="7"/>
    </row>
    <row r="260" spans="1:13" x14ac:dyDescent="0.2">
      <c r="A260" s="36">
        <v>2019</v>
      </c>
      <c r="B260" s="24"/>
      <c r="C260" s="24">
        <v>48</v>
      </c>
      <c r="D260" s="24">
        <v>20</v>
      </c>
      <c r="E260" s="24">
        <v>0</v>
      </c>
      <c r="F260" s="24">
        <v>0</v>
      </c>
      <c r="G260" s="24">
        <v>0</v>
      </c>
      <c r="H260" s="24">
        <v>7</v>
      </c>
      <c r="I260" s="24">
        <v>10</v>
      </c>
      <c r="J260" s="24">
        <v>417</v>
      </c>
      <c r="K260" s="24">
        <v>37</v>
      </c>
      <c r="L260" s="27">
        <v>0.77</v>
      </c>
      <c r="M260" s="7"/>
    </row>
    <row r="261" spans="1:13" x14ac:dyDescent="0.2">
      <c r="A261" s="36"/>
      <c r="B261" s="35"/>
      <c r="C261" s="24"/>
      <c r="D261" s="24"/>
      <c r="E261" s="24"/>
      <c r="F261" s="24"/>
      <c r="G261" s="24"/>
      <c r="H261" s="24"/>
      <c r="I261" s="24"/>
      <c r="J261" s="24"/>
      <c r="K261" s="24"/>
      <c r="L261" s="27"/>
    </row>
    <row r="262" spans="1:13" x14ac:dyDescent="0.2">
      <c r="A262" s="36" t="s">
        <v>10</v>
      </c>
      <c r="B262" s="35"/>
      <c r="C262" s="24">
        <v>440</v>
      </c>
      <c r="D262" s="24">
        <v>161</v>
      </c>
      <c r="E262" s="24">
        <v>2</v>
      </c>
      <c r="F262" s="24">
        <v>1</v>
      </c>
      <c r="G262" s="24">
        <v>0</v>
      </c>
      <c r="H262" s="24">
        <v>56</v>
      </c>
      <c r="I262" s="24">
        <v>66</v>
      </c>
      <c r="J262" s="24">
        <v>0.36599999999999999</v>
      </c>
      <c r="K262" s="24">
        <v>26</v>
      </c>
      <c r="L262" s="27">
        <v>0.64</v>
      </c>
    </row>
    <row r="263" spans="1:13" x14ac:dyDescent="0.2">
      <c r="A263" s="36"/>
      <c r="B263" s="35"/>
      <c r="C263" s="24"/>
      <c r="D263" s="24"/>
      <c r="E263" s="24"/>
      <c r="F263" s="24"/>
      <c r="G263" s="24"/>
      <c r="H263" s="24"/>
      <c r="I263" s="24"/>
      <c r="J263" s="24"/>
      <c r="K263" s="24">
        <v>283</v>
      </c>
      <c r="L263" s="27"/>
    </row>
    <row r="264" spans="1:13" x14ac:dyDescent="0.2">
      <c r="A264" s="36"/>
      <c r="B264" s="35"/>
      <c r="C264" s="24"/>
      <c r="D264" s="24"/>
      <c r="E264" s="24"/>
      <c r="F264" s="24"/>
      <c r="G264" s="24"/>
      <c r="H264" s="24"/>
      <c r="I264" s="24"/>
      <c r="J264" s="24"/>
      <c r="K264" s="24"/>
      <c r="L264" s="27"/>
    </row>
    <row r="265" spans="1:13" ht="12.75" customHeight="1" x14ac:dyDescent="0.2">
      <c r="A265" s="14"/>
      <c r="C265" s="24"/>
      <c r="D265" s="24"/>
      <c r="E265" s="24"/>
      <c r="F265" s="24"/>
      <c r="G265" s="24"/>
      <c r="H265" s="24"/>
      <c r="I265" s="24"/>
      <c r="J265" s="24"/>
      <c r="K265" s="52"/>
      <c r="L265" s="27"/>
      <c r="M265" s="7"/>
    </row>
    <row r="266" spans="1:13" ht="12.75" customHeight="1" x14ac:dyDescent="0.2">
      <c r="A266" s="36"/>
      <c r="B266" s="35"/>
      <c r="C266" s="24"/>
      <c r="D266" s="24"/>
      <c r="E266" s="24"/>
      <c r="F266" s="24"/>
      <c r="G266" s="24"/>
      <c r="H266" s="24"/>
      <c r="I266" s="24"/>
      <c r="J266" s="24"/>
      <c r="K266" s="24"/>
      <c r="L266" s="27"/>
      <c r="M266" s="7"/>
    </row>
    <row r="267" spans="1:13" ht="12.75" customHeight="1" x14ac:dyDescent="0.25">
      <c r="A267" s="33" t="s">
        <v>39</v>
      </c>
      <c r="B267" s="63"/>
      <c r="C267" s="6" t="s">
        <v>0</v>
      </c>
      <c r="D267" s="6" t="s">
        <v>1</v>
      </c>
      <c r="E267" s="6" t="s">
        <v>2</v>
      </c>
      <c r="F267" s="6" t="s">
        <v>3</v>
      </c>
      <c r="G267" s="6" t="s">
        <v>4</v>
      </c>
      <c r="H267" s="6" t="s">
        <v>5</v>
      </c>
      <c r="I267" s="6" t="s">
        <v>6</v>
      </c>
      <c r="J267" s="6" t="s">
        <v>7</v>
      </c>
      <c r="K267" s="6" t="s">
        <v>8</v>
      </c>
      <c r="L267" s="21" t="s">
        <v>9</v>
      </c>
      <c r="M267" s="7"/>
    </row>
    <row r="268" spans="1:13" ht="12.75" customHeight="1" x14ac:dyDescent="0.2">
      <c r="A268" s="36"/>
      <c r="B268" s="35"/>
      <c r="C268" s="8"/>
      <c r="D268" s="8"/>
      <c r="E268" s="8"/>
      <c r="F268" s="8"/>
      <c r="G268" s="8"/>
      <c r="H268" s="8"/>
      <c r="I268" s="8"/>
      <c r="J268" s="8"/>
      <c r="K268" s="8"/>
      <c r="L268" s="10"/>
      <c r="M268" s="7"/>
    </row>
    <row r="269" spans="1:13" ht="12.75" customHeight="1" x14ac:dyDescent="0.2">
      <c r="A269" s="36"/>
      <c r="B269" s="35"/>
      <c r="C269" s="8"/>
      <c r="D269" s="8"/>
      <c r="E269" s="8"/>
      <c r="F269" s="8"/>
      <c r="G269" s="8"/>
      <c r="H269" s="8"/>
      <c r="I269" s="8"/>
      <c r="J269" s="8"/>
      <c r="K269" s="8"/>
      <c r="L269" s="10"/>
      <c r="M269" s="7"/>
    </row>
    <row r="270" spans="1:13" ht="12.75" customHeight="1" x14ac:dyDescent="0.2">
      <c r="A270" s="36">
        <v>2011</v>
      </c>
      <c r="B270" s="24"/>
      <c r="C270" s="8">
        <v>15</v>
      </c>
      <c r="D270" s="8">
        <v>5</v>
      </c>
      <c r="E270" s="8">
        <v>0</v>
      </c>
      <c r="F270" s="8">
        <v>0</v>
      </c>
      <c r="G270" s="8">
        <v>0</v>
      </c>
      <c r="H270" s="8">
        <v>2</v>
      </c>
      <c r="I270" s="8">
        <v>2</v>
      </c>
      <c r="J270" s="52">
        <v>333</v>
      </c>
      <c r="K270" s="8">
        <v>9</v>
      </c>
      <c r="L270" s="10">
        <v>0.6</v>
      </c>
      <c r="M270" s="7"/>
    </row>
    <row r="271" spans="1:13" ht="12.75" customHeight="1" x14ac:dyDescent="0.2">
      <c r="A271" s="36">
        <v>2012</v>
      </c>
      <c r="B271" s="24"/>
      <c r="C271" s="25">
        <v>50</v>
      </c>
      <c r="D271" s="25">
        <v>25</v>
      </c>
      <c r="E271" s="8">
        <v>0</v>
      </c>
      <c r="F271" s="8">
        <v>0</v>
      </c>
      <c r="G271" s="8">
        <v>0</v>
      </c>
      <c r="H271" s="25">
        <v>10</v>
      </c>
      <c r="I271" s="8">
        <v>4</v>
      </c>
      <c r="J271" s="52">
        <v>500</v>
      </c>
      <c r="K271" s="8">
        <v>39</v>
      </c>
      <c r="L271" s="10">
        <v>0.78</v>
      </c>
      <c r="M271" s="7"/>
    </row>
    <row r="272" spans="1:13" ht="12.75" customHeight="1" x14ac:dyDescent="0.2">
      <c r="A272" s="14">
        <v>2013</v>
      </c>
      <c r="B272" s="8"/>
      <c r="C272" s="8">
        <v>48</v>
      </c>
      <c r="D272" s="8">
        <v>16</v>
      </c>
      <c r="E272" s="8">
        <v>1</v>
      </c>
      <c r="F272" s="8">
        <v>0</v>
      </c>
      <c r="G272" s="8">
        <v>0</v>
      </c>
      <c r="H272" s="25">
        <v>10</v>
      </c>
      <c r="I272" s="8">
        <v>10</v>
      </c>
      <c r="J272" s="17">
        <v>333</v>
      </c>
      <c r="K272" s="8">
        <v>36</v>
      </c>
      <c r="L272" s="10">
        <v>0.75</v>
      </c>
      <c r="M272" s="7"/>
    </row>
    <row r="273" spans="1:13" ht="12.75" customHeight="1" x14ac:dyDescent="0.2">
      <c r="A273" s="14">
        <v>2014</v>
      </c>
      <c r="B273" s="11"/>
      <c r="C273" s="8">
        <v>46</v>
      </c>
      <c r="D273" s="8">
        <v>20</v>
      </c>
      <c r="E273" s="25">
        <v>2</v>
      </c>
      <c r="F273" s="8">
        <v>0</v>
      </c>
      <c r="G273" s="8">
        <v>0</v>
      </c>
      <c r="H273" s="25">
        <v>10</v>
      </c>
      <c r="I273" s="25">
        <v>14</v>
      </c>
      <c r="J273" s="17">
        <v>435</v>
      </c>
      <c r="K273" s="46">
        <v>44</v>
      </c>
      <c r="L273" s="15">
        <v>0.96</v>
      </c>
      <c r="M273" s="7"/>
    </row>
    <row r="274" spans="1:13" ht="12.75" customHeight="1" x14ac:dyDescent="0.2">
      <c r="A274" s="14">
        <v>2015</v>
      </c>
      <c r="B274" s="11"/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17">
        <v>0</v>
      </c>
      <c r="K274" s="17">
        <v>0</v>
      </c>
      <c r="L274" s="10">
        <v>0</v>
      </c>
      <c r="M274" s="7"/>
    </row>
    <row r="275" spans="1:13" ht="12.75" customHeight="1" x14ac:dyDescent="0.2">
      <c r="A275" s="14">
        <v>2016</v>
      </c>
      <c r="B275" s="11"/>
      <c r="C275" s="8">
        <v>28</v>
      </c>
      <c r="D275" s="8">
        <v>8</v>
      </c>
      <c r="E275" s="8">
        <v>1</v>
      </c>
      <c r="F275" s="8">
        <v>0</v>
      </c>
      <c r="G275" s="8">
        <v>0</v>
      </c>
      <c r="H275" s="8">
        <v>2</v>
      </c>
      <c r="I275" s="8">
        <v>6</v>
      </c>
      <c r="J275" s="17">
        <v>286</v>
      </c>
      <c r="K275" s="17">
        <v>16</v>
      </c>
      <c r="L275" s="10">
        <v>0.56999999999999995</v>
      </c>
      <c r="M275" s="7"/>
    </row>
    <row r="276" spans="1:13" ht="12.75" customHeight="1" x14ac:dyDescent="0.2">
      <c r="A276" s="14">
        <v>2017</v>
      </c>
      <c r="B276" s="11"/>
      <c r="C276" s="8">
        <v>46</v>
      </c>
      <c r="D276" s="8">
        <v>21</v>
      </c>
      <c r="E276" s="25">
        <v>2</v>
      </c>
      <c r="F276" s="8">
        <v>0</v>
      </c>
      <c r="G276" s="8">
        <v>0</v>
      </c>
      <c r="H276" s="8">
        <v>9</v>
      </c>
      <c r="I276" s="8">
        <v>12</v>
      </c>
      <c r="J276" s="17">
        <v>457</v>
      </c>
      <c r="K276" s="8">
        <v>42</v>
      </c>
      <c r="L276" s="10">
        <v>0.91</v>
      </c>
      <c r="M276" s="7"/>
    </row>
    <row r="277" spans="1:13" ht="12.75" customHeight="1" x14ac:dyDescent="0.2">
      <c r="A277" s="14">
        <v>2018</v>
      </c>
      <c r="B277" s="11"/>
      <c r="C277" s="11">
        <v>46</v>
      </c>
      <c r="D277" s="11">
        <v>21</v>
      </c>
      <c r="E277" s="11">
        <v>0</v>
      </c>
      <c r="F277" s="11">
        <v>0</v>
      </c>
      <c r="G277" s="11">
        <v>0</v>
      </c>
      <c r="H277" s="11">
        <v>9</v>
      </c>
      <c r="I277" s="11">
        <v>8</v>
      </c>
      <c r="J277" s="16">
        <v>457</v>
      </c>
      <c r="K277" s="11">
        <v>38</v>
      </c>
      <c r="L277" s="11">
        <v>0.83</v>
      </c>
      <c r="M277" s="7"/>
    </row>
    <row r="278" spans="1:13" ht="12.75" customHeight="1" x14ac:dyDescent="0.2">
      <c r="A278" s="14">
        <v>2019</v>
      </c>
      <c r="B278" s="11"/>
      <c r="C278" s="11">
        <v>8</v>
      </c>
      <c r="D278" s="11">
        <v>6</v>
      </c>
      <c r="E278" s="11">
        <v>0</v>
      </c>
      <c r="F278" s="11">
        <v>0</v>
      </c>
      <c r="G278" s="11">
        <v>0</v>
      </c>
      <c r="H278" s="11">
        <v>1</v>
      </c>
      <c r="I278" s="11">
        <v>1</v>
      </c>
      <c r="J278" s="46">
        <v>750</v>
      </c>
      <c r="K278" s="16">
        <v>8</v>
      </c>
      <c r="L278" s="26">
        <v>1</v>
      </c>
      <c r="M278" s="7"/>
    </row>
    <row r="279" spans="1:13" ht="12.75" customHeight="1" x14ac:dyDescent="0.2">
      <c r="A279" s="14">
        <v>2020</v>
      </c>
      <c r="B279" s="47"/>
      <c r="C279" s="47">
        <v>20</v>
      </c>
      <c r="D279" s="47">
        <v>10</v>
      </c>
      <c r="E279" s="50">
        <v>2</v>
      </c>
      <c r="F279" s="47">
        <v>0</v>
      </c>
      <c r="G279" s="47">
        <v>0</v>
      </c>
      <c r="H279" s="47">
        <v>5</v>
      </c>
      <c r="I279" s="47">
        <v>3</v>
      </c>
      <c r="J279" s="75">
        <v>500</v>
      </c>
      <c r="K279" s="47">
        <v>18</v>
      </c>
      <c r="L279" s="49">
        <v>0.9</v>
      </c>
      <c r="M279" s="7"/>
    </row>
    <row r="280" spans="1:13" ht="12.75" customHeight="1" x14ac:dyDescent="0.2">
      <c r="A280" s="14">
        <v>2021</v>
      </c>
      <c r="B280" s="11"/>
      <c r="C280" s="8">
        <v>34</v>
      </c>
      <c r="D280" s="8">
        <v>14</v>
      </c>
      <c r="E280" s="8">
        <v>0</v>
      </c>
      <c r="F280" s="8">
        <v>0</v>
      </c>
      <c r="G280" s="8">
        <v>0</v>
      </c>
      <c r="H280" s="8">
        <v>4</v>
      </c>
      <c r="I280" s="8">
        <v>2</v>
      </c>
      <c r="J280" s="17">
        <v>412</v>
      </c>
      <c r="K280" s="17">
        <v>20</v>
      </c>
      <c r="L280" s="10">
        <v>0.59</v>
      </c>
      <c r="M280" s="7"/>
    </row>
    <row r="281" spans="1:13" x14ac:dyDescent="0.2">
      <c r="A281" s="14"/>
      <c r="B281" s="11"/>
      <c r="C281" s="8"/>
      <c r="D281" s="8"/>
      <c r="E281" s="8"/>
      <c r="F281" s="8"/>
      <c r="G281" s="8"/>
      <c r="H281" s="8"/>
      <c r="I281" s="8"/>
      <c r="J281" s="8"/>
      <c r="K281" s="17"/>
      <c r="L281" s="10"/>
      <c r="M281" s="7"/>
    </row>
    <row r="282" spans="1:13" x14ac:dyDescent="0.2">
      <c r="A282" s="14" t="s">
        <v>10</v>
      </c>
      <c r="B282" s="11"/>
      <c r="C282" s="8">
        <v>341</v>
      </c>
      <c r="D282" s="8">
        <v>146</v>
      </c>
      <c r="E282" s="8">
        <v>8</v>
      </c>
      <c r="F282" s="8">
        <v>0</v>
      </c>
      <c r="G282" s="8">
        <v>0</v>
      </c>
      <c r="H282" s="8">
        <v>62</v>
      </c>
      <c r="I282" s="8">
        <v>62</v>
      </c>
      <c r="J282" s="8">
        <v>0.42799999999999999</v>
      </c>
      <c r="K282" s="17">
        <v>30</v>
      </c>
      <c r="L282" s="10">
        <v>0.79</v>
      </c>
      <c r="M282" s="7"/>
    </row>
    <row r="283" spans="1:13" x14ac:dyDescent="0.2">
      <c r="A283" s="14"/>
      <c r="B283" s="11"/>
      <c r="C283" s="8"/>
      <c r="D283" s="8"/>
      <c r="E283" s="8"/>
      <c r="F283" s="8"/>
      <c r="G283" s="8"/>
      <c r="H283" s="8"/>
      <c r="I283" s="8"/>
      <c r="J283" s="8"/>
      <c r="K283" s="17">
        <v>270</v>
      </c>
      <c r="L283" s="10"/>
      <c r="M283" s="7"/>
    </row>
    <row r="284" spans="1:13" x14ac:dyDescent="0.2">
      <c r="A284" s="14"/>
      <c r="B284" s="11"/>
      <c r="C284" s="8"/>
      <c r="D284" s="8"/>
      <c r="E284" s="8"/>
      <c r="F284" s="8"/>
      <c r="G284" s="8"/>
      <c r="H284" s="8"/>
      <c r="I284" s="8"/>
      <c r="J284" s="8"/>
      <c r="K284" s="17"/>
      <c r="L284" s="10"/>
      <c r="M284" s="7"/>
    </row>
    <row r="285" spans="1:13" x14ac:dyDescent="0.2">
      <c r="A285" s="18"/>
      <c r="C285" s="7"/>
      <c r="D285" s="7"/>
      <c r="E285" s="7"/>
      <c r="F285" s="7"/>
      <c r="G285" s="7"/>
      <c r="H285" s="7"/>
      <c r="I285" s="7"/>
      <c r="J285" s="7"/>
      <c r="K285" s="17"/>
      <c r="L285" s="22"/>
      <c r="M285" s="7"/>
    </row>
    <row r="286" spans="1:13" ht="15.75" x14ac:dyDescent="0.25">
      <c r="A286" s="2" t="s">
        <v>41</v>
      </c>
      <c r="B286" s="2"/>
      <c r="C286" s="66" t="s">
        <v>0</v>
      </c>
      <c r="D286" s="66" t="s">
        <v>1</v>
      </c>
      <c r="E286" s="66" t="s">
        <v>2</v>
      </c>
      <c r="F286" s="66" t="s">
        <v>3</v>
      </c>
      <c r="G286" s="66" t="s">
        <v>4</v>
      </c>
      <c r="H286" s="66" t="s">
        <v>5</v>
      </c>
      <c r="I286" s="66" t="s">
        <v>6</v>
      </c>
      <c r="J286" s="66" t="s">
        <v>7</v>
      </c>
      <c r="K286" s="67" t="s">
        <v>8</v>
      </c>
      <c r="L286" s="68" t="s">
        <v>9</v>
      </c>
      <c r="M286" s="7"/>
    </row>
    <row r="287" spans="1:13" x14ac:dyDescent="0.2">
      <c r="A287" s="18"/>
      <c r="C287" s="7"/>
      <c r="D287" s="7"/>
      <c r="E287" s="7"/>
      <c r="F287" s="7"/>
      <c r="G287" s="7"/>
      <c r="H287" s="7"/>
      <c r="I287" s="7"/>
      <c r="J287" s="7"/>
      <c r="K287" s="17"/>
      <c r="L287" s="22"/>
      <c r="M287" s="7"/>
    </row>
    <row r="288" spans="1:13" ht="12.75" customHeight="1" x14ac:dyDescent="0.2">
      <c r="A288" s="36">
        <v>2014</v>
      </c>
      <c r="B288" s="35"/>
      <c r="C288" s="50">
        <v>40</v>
      </c>
      <c r="D288" s="54">
        <v>13</v>
      </c>
      <c r="E288" s="54">
        <v>2</v>
      </c>
      <c r="F288" s="54">
        <v>0</v>
      </c>
      <c r="G288" s="54">
        <v>0</v>
      </c>
      <c r="H288" s="54">
        <v>4</v>
      </c>
      <c r="I288" s="54">
        <v>9</v>
      </c>
      <c r="J288" s="54">
        <v>325</v>
      </c>
      <c r="K288" s="54">
        <v>26</v>
      </c>
      <c r="L288" s="56">
        <v>0.65</v>
      </c>
      <c r="M288" s="7"/>
    </row>
    <row r="289" spans="1:13" ht="12.75" customHeight="1" x14ac:dyDescent="0.2">
      <c r="A289" s="14">
        <v>2015</v>
      </c>
      <c r="C289" s="59">
        <v>36</v>
      </c>
      <c r="D289" s="59">
        <v>13</v>
      </c>
      <c r="E289" s="59">
        <v>2</v>
      </c>
      <c r="F289" s="59">
        <v>0</v>
      </c>
      <c r="G289" s="59">
        <v>0</v>
      </c>
      <c r="H289" s="59">
        <v>9</v>
      </c>
      <c r="I289" s="59">
        <v>9</v>
      </c>
      <c r="J289" s="59">
        <v>361</v>
      </c>
      <c r="K289" s="65">
        <v>31</v>
      </c>
      <c r="L289" s="60">
        <v>0.86</v>
      </c>
      <c r="M289" s="7"/>
    </row>
    <row r="290" spans="1:13" ht="12.75" customHeight="1" x14ac:dyDescent="0.25">
      <c r="A290" s="14">
        <v>2016</v>
      </c>
      <c r="B290" s="2"/>
      <c r="C290" s="47">
        <v>35</v>
      </c>
      <c r="D290" s="47">
        <v>19</v>
      </c>
      <c r="E290" s="47">
        <v>1</v>
      </c>
      <c r="F290" s="47">
        <v>0</v>
      </c>
      <c r="G290" s="47">
        <v>0</v>
      </c>
      <c r="H290" s="47">
        <v>11</v>
      </c>
      <c r="I290" s="47">
        <v>7</v>
      </c>
      <c r="J290" s="47">
        <v>543</v>
      </c>
      <c r="K290" s="47">
        <v>37</v>
      </c>
      <c r="L290" s="49">
        <v>1.06</v>
      </c>
      <c r="M290" s="7"/>
    </row>
    <row r="291" spans="1:13" ht="12.75" customHeight="1" x14ac:dyDescent="0.25">
      <c r="A291" s="14">
        <v>2017</v>
      </c>
      <c r="B291" s="2"/>
      <c r="C291" s="50">
        <v>40</v>
      </c>
      <c r="D291" s="47">
        <v>16</v>
      </c>
      <c r="E291" s="50">
        <v>4</v>
      </c>
      <c r="F291" s="47">
        <v>0</v>
      </c>
      <c r="G291" s="47">
        <v>0</v>
      </c>
      <c r="H291" s="47">
        <v>7</v>
      </c>
      <c r="I291" s="50">
        <v>13</v>
      </c>
      <c r="J291" s="47">
        <v>400</v>
      </c>
      <c r="K291" s="47">
        <v>36</v>
      </c>
      <c r="L291" s="49">
        <v>0.9</v>
      </c>
      <c r="M291" s="7"/>
    </row>
    <row r="292" spans="1:13" ht="12.75" customHeight="1" x14ac:dyDescent="0.2">
      <c r="A292" s="14">
        <v>2018</v>
      </c>
      <c r="C292" s="59">
        <v>38</v>
      </c>
      <c r="D292" s="50">
        <v>20</v>
      </c>
      <c r="E292" s="59">
        <v>3</v>
      </c>
      <c r="F292" s="59">
        <v>0</v>
      </c>
      <c r="G292" s="59">
        <v>0</v>
      </c>
      <c r="H292" s="50">
        <v>15</v>
      </c>
      <c r="I292" s="59">
        <v>12</v>
      </c>
      <c r="J292" s="59">
        <v>526</v>
      </c>
      <c r="K292" s="77">
        <v>47</v>
      </c>
      <c r="L292" s="60">
        <v>1.24</v>
      </c>
      <c r="M292" s="7"/>
    </row>
    <row r="293" spans="1:13" ht="12.75" customHeight="1" x14ac:dyDescent="0.2">
      <c r="A293" s="14">
        <v>2019</v>
      </c>
      <c r="C293" s="59">
        <v>32</v>
      </c>
      <c r="D293" s="59">
        <v>16</v>
      </c>
      <c r="E293" s="54">
        <v>1</v>
      </c>
      <c r="F293" s="59">
        <v>0</v>
      </c>
      <c r="G293" s="59">
        <v>0</v>
      </c>
      <c r="H293" s="59">
        <v>4</v>
      </c>
      <c r="I293" s="59">
        <v>7</v>
      </c>
      <c r="J293" s="59">
        <v>500</v>
      </c>
      <c r="K293" s="65">
        <v>27</v>
      </c>
      <c r="L293" s="60">
        <v>0.84</v>
      </c>
      <c r="M293" s="7"/>
    </row>
    <row r="294" spans="1:13" ht="12.75" customHeight="1" x14ac:dyDescent="0.2">
      <c r="A294" s="14">
        <v>2020</v>
      </c>
      <c r="C294" s="59">
        <v>20</v>
      </c>
      <c r="D294" s="59">
        <v>11</v>
      </c>
      <c r="E294" s="59">
        <v>1</v>
      </c>
      <c r="F294" s="59">
        <v>0</v>
      </c>
      <c r="G294" s="59">
        <v>0</v>
      </c>
      <c r="H294" s="59">
        <v>4</v>
      </c>
      <c r="I294" s="59">
        <v>6</v>
      </c>
      <c r="J294" s="59">
        <v>550</v>
      </c>
      <c r="K294" s="65">
        <v>21</v>
      </c>
      <c r="L294" s="60">
        <v>1.05</v>
      </c>
      <c r="M294" s="7"/>
    </row>
    <row r="295" spans="1:13" ht="12.75" customHeight="1" x14ac:dyDescent="0.2">
      <c r="A295" s="14">
        <v>2021</v>
      </c>
      <c r="C295" s="54">
        <v>22</v>
      </c>
      <c r="D295" s="59">
        <v>16</v>
      </c>
      <c r="E295" s="59">
        <v>2</v>
      </c>
      <c r="F295" s="50">
        <v>2</v>
      </c>
      <c r="G295" s="59">
        <v>0</v>
      </c>
      <c r="H295" s="59">
        <v>6</v>
      </c>
      <c r="I295" s="59">
        <v>11</v>
      </c>
      <c r="J295" s="50">
        <v>727</v>
      </c>
      <c r="K295" s="65">
        <v>33</v>
      </c>
      <c r="L295" s="51">
        <v>1.5</v>
      </c>
      <c r="M295" s="7"/>
    </row>
    <row r="296" spans="1:13" x14ac:dyDescent="0.2">
      <c r="A296" s="14"/>
      <c r="C296" s="8"/>
      <c r="D296" s="8"/>
      <c r="E296" s="8"/>
      <c r="F296" s="8"/>
      <c r="G296" s="8"/>
      <c r="H296" s="8"/>
      <c r="I296" s="8"/>
      <c r="J296" s="8"/>
      <c r="K296" s="17"/>
      <c r="L296" s="10"/>
      <c r="M296" s="7"/>
    </row>
    <row r="297" spans="1:13" x14ac:dyDescent="0.2">
      <c r="A297" s="14" t="s">
        <v>10</v>
      </c>
      <c r="C297" s="8">
        <v>263</v>
      </c>
      <c r="D297" s="8">
        <v>124</v>
      </c>
      <c r="E297" s="8">
        <v>16</v>
      </c>
      <c r="F297" s="8">
        <v>2</v>
      </c>
      <c r="G297" s="8">
        <v>0</v>
      </c>
      <c r="H297" s="8">
        <v>60</v>
      </c>
      <c r="I297" s="8">
        <v>74</v>
      </c>
      <c r="J297" s="8">
        <v>0.47099999999999997</v>
      </c>
      <c r="K297" s="17">
        <v>32</v>
      </c>
      <c r="L297" s="10">
        <v>0.98</v>
      </c>
      <c r="M297" s="7"/>
    </row>
    <row r="298" spans="1:13" x14ac:dyDescent="0.2">
      <c r="A298" s="14"/>
      <c r="C298" s="8"/>
      <c r="D298" s="8"/>
      <c r="E298" s="8"/>
      <c r="F298" s="8"/>
      <c r="G298" s="8"/>
      <c r="H298" s="8"/>
      <c r="I298" s="8"/>
      <c r="J298" s="8"/>
      <c r="K298" s="17">
        <v>258</v>
      </c>
      <c r="L298" s="10"/>
      <c r="M298" s="7"/>
    </row>
    <row r="299" spans="1:13" x14ac:dyDescent="0.2">
      <c r="A299" s="14"/>
      <c r="C299" s="8"/>
      <c r="D299" s="8"/>
      <c r="E299" s="8"/>
      <c r="F299" s="8"/>
      <c r="G299" s="8"/>
      <c r="H299" s="8"/>
      <c r="I299" s="8"/>
      <c r="J299" s="8"/>
      <c r="K299" s="17"/>
      <c r="L299" s="10"/>
      <c r="M299" s="7"/>
    </row>
    <row r="300" spans="1:13" x14ac:dyDescent="0.2">
      <c r="A300" s="18"/>
      <c r="C300" s="7"/>
      <c r="D300" s="7"/>
      <c r="E300" s="7"/>
      <c r="F300" s="7"/>
      <c r="G300" s="7"/>
      <c r="H300" s="7"/>
      <c r="I300" s="7"/>
      <c r="J300" s="7"/>
      <c r="K300" s="17"/>
      <c r="L300" s="22"/>
      <c r="M300" s="7"/>
    </row>
    <row r="301" spans="1:13" x14ac:dyDescent="0.2">
      <c r="L301" s="23"/>
    </row>
    <row r="302" spans="1:13" x14ac:dyDescent="0.2">
      <c r="L302" s="23"/>
    </row>
    <row r="303" spans="1:13" x14ac:dyDescent="0.2">
      <c r="L303" s="23"/>
    </row>
    <row r="304" spans="1:13" x14ac:dyDescent="0.2">
      <c r="L304" s="23"/>
    </row>
    <row r="305" spans="12:12" x14ac:dyDescent="0.2">
      <c r="L305" s="23"/>
    </row>
    <row r="306" spans="12:12" x14ac:dyDescent="0.2">
      <c r="L306" s="23"/>
    </row>
    <row r="307" spans="12:12" x14ac:dyDescent="0.2">
      <c r="L307" s="23"/>
    </row>
    <row r="308" spans="12:12" x14ac:dyDescent="0.2">
      <c r="L308" s="23"/>
    </row>
    <row r="309" spans="12:12" x14ac:dyDescent="0.2">
      <c r="L309" s="23"/>
    </row>
    <row r="310" spans="12:12" x14ac:dyDescent="0.2">
      <c r="L310" s="23"/>
    </row>
    <row r="311" spans="12:12" x14ac:dyDescent="0.2">
      <c r="L311" s="23"/>
    </row>
    <row r="312" spans="12:12" x14ac:dyDescent="0.2">
      <c r="L312" s="23"/>
    </row>
    <row r="313" spans="12:12" x14ac:dyDescent="0.2">
      <c r="L313" s="23"/>
    </row>
    <row r="314" spans="12:12" x14ac:dyDescent="0.2">
      <c r="L314" s="23"/>
    </row>
    <row r="315" spans="12:12" x14ac:dyDescent="0.2">
      <c r="L315" s="23"/>
    </row>
    <row r="316" spans="12:12" x14ac:dyDescent="0.2">
      <c r="L316" s="23"/>
    </row>
    <row r="317" spans="12:12" x14ac:dyDescent="0.2">
      <c r="L317" s="23"/>
    </row>
    <row r="318" spans="12:12" x14ac:dyDescent="0.2">
      <c r="L318" s="23"/>
    </row>
    <row r="319" spans="12:12" x14ac:dyDescent="0.2">
      <c r="L319" s="23"/>
    </row>
    <row r="320" spans="12:12" x14ac:dyDescent="0.2">
      <c r="L320" s="23"/>
    </row>
    <row r="321" spans="12:12" x14ac:dyDescent="0.2">
      <c r="L321" s="23"/>
    </row>
    <row r="322" spans="12:12" x14ac:dyDescent="0.2">
      <c r="L322" s="23"/>
    </row>
    <row r="323" spans="12:12" x14ac:dyDescent="0.2">
      <c r="L323" s="23"/>
    </row>
    <row r="324" spans="12:12" x14ac:dyDescent="0.2">
      <c r="L324" s="23"/>
    </row>
    <row r="325" spans="12:12" x14ac:dyDescent="0.2">
      <c r="L325" s="23"/>
    </row>
    <row r="326" spans="12:12" x14ac:dyDescent="0.2">
      <c r="L326" s="23"/>
    </row>
    <row r="327" spans="12:12" x14ac:dyDescent="0.2">
      <c r="L327" s="23"/>
    </row>
    <row r="328" spans="12:12" x14ac:dyDescent="0.2">
      <c r="L328" s="23"/>
    </row>
    <row r="329" spans="12:12" x14ac:dyDescent="0.2">
      <c r="L329" s="23"/>
    </row>
    <row r="330" spans="12:12" x14ac:dyDescent="0.2">
      <c r="L330" s="23"/>
    </row>
    <row r="331" spans="12:12" x14ac:dyDescent="0.2">
      <c r="L331" s="23"/>
    </row>
    <row r="332" spans="12:12" x14ac:dyDescent="0.2">
      <c r="L332" s="23"/>
    </row>
    <row r="333" spans="12:12" x14ac:dyDescent="0.2">
      <c r="L333" s="23"/>
    </row>
    <row r="334" spans="12:12" x14ac:dyDescent="0.2">
      <c r="L334" s="23"/>
    </row>
    <row r="335" spans="12:12" x14ac:dyDescent="0.2">
      <c r="L335" s="23"/>
    </row>
    <row r="336" spans="12:12" x14ac:dyDescent="0.2">
      <c r="L336" s="23"/>
    </row>
    <row r="337" spans="12:12" x14ac:dyDescent="0.2">
      <c r="L337" s="23"/>
    </row>
    <row r="338" spans="12:12" x14ac:dyDescent="0.2">
      <c r="L338" s="23"/>
    </row>
    <row r="339" spans="12:12" x14ac:dyDescent="0.2">
      <c r="L339" s="23"/>
    </row>
    <row r="340" spans="12:12" x14ac:dyDescent="0.2">
      <c r="L340" s="23"/>
    </row>
    <row r="341" spans="12:12" x14ac:dyDescent="0.2">
      <c r="L341" s="23"/>
    </row>
    <row r="342" spans="12:12" x14ac:dyDescent="0.2">
      <c r="L342" s="23"/>
    </row>
    <row r="343" spans="12:12" x14ac:dyDescent="0.2">
      <c r="L343" s="23"/>
    </row>
    <row r="344" spans="12:12" x14ac:dyDescent="0.2">
      <c r="L344" s="23"/>
    </row>
    <row r="345" spans="12:12" x14ac:dyDescent="0.2">
      <c r="L345" s="23"/>
    </row>
    <row r="346" spans="12:12" x14ac:dyDescent="0.2">
      <c r="L346" s="23"/>
    </row>
    <row r="347" spans="12:12" x14ac:dyDescent="0.2">
      <c r="L347" s="23"/>
    </row>
    <row r="348" spans="12:12" x14ac:dyDescent="0.2">
      <c r="L348" s="23"/>
    </row>
    <row r="349" spans="12:12" x14ac:dyDescent="0.2">
      <c r="L349" s="23"/>
    </row>
    <row r="350" spans="12:12" x14ac:dyDescent="0.2">
      <c r="L350" s="23"/>
    </row>
    <row r="351" spans="12:12" x14ac:dyDescent="0.2">
      <c r="L351" s="23"/>
    </row>
    <row r="352" spans="12:12" x14ac:dyDescent="0.2">
      <c r="L352" s="23"/>
    </row>
    <row r="353" spans="12:12" x14ac:dyDescent="0.2">
      <c r="L353" s="23"/>
    </row>
    <row r="354" spans="12:12" x14ac:dyDescent="0.2">
      <c r="L354" s="23"/>
    </row>
    <row r="355" spans="12:12" x14ac:dyDescent="0.2">
      <c r="L355" s="23"/>
    </row>
    <row r="356" spans="12:12" x14ac:dyDescent="0.2">
      <c r="L356" s="23"/>
    </row>
    <row r="357" spans="12:12" x14ac:dyDescent="0.2">
      <c r="L357" s="23"/>
    </row>
    <row r="358" spans="12:12" x14ac:dyDescent="0.2">
      <c r="L358" s="23"/>
    </row>
    <row r="359" spans="12:12" x14ac:dyDescent="0.2">
      <c r="L359" s="23"/>
    </row>
    <row r="360" spans="12:12" x14ac:dyDescent="0.2">
      <c r="L360" s="23"/>
    </row>
    <row r="361" spans="12:12" x14ac:dyDescent="0.2">
      <c r="L361" s="23"/>
    </row>
    <row r="362" spans="12:12" x14ac:dyDescent="0.2">
      <c r="L362" s="23"/>
    </row>
    <row r="363" spans="12:12" x14ac:dyDescent="0.2">
      <c r="L363" s="23"/>
    </row>
    <row r="364" spans="12:12" x14ac:dyDescent="0.2">
      <c r="L364" s="23"/>
    </row>
    <row r="365" spans="12:12" x14ac:dyDescent="0.2">
      <c r="L365" s="23"/>
    </row>
    <row r="366" spans="12:12" x14ac:dyDescent="0.2">
      <c r="L366" s="23"/>
    </row>
    <row r="367" spans="12:12" x14ac:dyDescent="0.2">
      <c r="L367" s="23"/>
    </row>
    <row r="368" spans="12:12" x14ac:dyDescent="0.2">
      <c r="L368" s="23"/>
    </row>
    <row r="369" spans="12:12" x14ac:dyDescent="0.2">
      <c r="L369" s="23"/>
    </row>
    <row r="370" spans="12:12" x14ac:dyDescent="0.2">
      <c r="L370" s="23"/>
    </row>
    <row r="371" spans="12:12" x14ac:dyDescent="0.2">
      <c r="L371" s="23"/>
    </row>
    <row r="372" spans="12:12" x14ac:dyDescent="0.2">
      <c r="L372" s="23"/>
    </row>
    <row r="373" spans="12:12" x14ac:dyDescent="0.2">
      <c r="L373" s="23"/>
    </row>
    <row r="374" spans="12:12" x14ac:dyDescent="0.2">
      <c r="L374" s="23"/>
    </row>
    <row r="375" spans="12:12" x14ac:dyDescent="0.2">
      <c r="L375" s="23"/>
    </row>
    <row r="376" spans="12:12" x14ac:dyDescent="0.2">
      <c r="L376" s="23"/>
    </row>
    <row r="377" spans="12:12" x14ac:dyDescent="0.2">
      <c r="L377" s="23"/>
    </row>
    <row r="378" spans="12:12" x14ac:dyDescent="0.2">
      <c r="L378" s="23"/>
    </row>
    <row r="379" spans="12:12" x14ac:dyDescent="0.2">
      <c r="L379" s="23"/>
    </row>
    <row r="380" spans="12:12" x14ac:dyDescent="0.2">
      <c r="L380" s="23"/>
    </row>
    <row r="381" spans="12:12" x14ac:dyDescent="0.2">
      <c r="L381" s="23"/>
    </row>
    <row r="382" spans="12:12" x14ac:dyDescent="0.2">
      <c r="L382" s="23"/>
    </row>
    <row r="383" spans="12:12" x14ac:dyDescent="0.2">
      <c r="L383" s="23"/>
    </row>
    <row r="384" spans="12:12" x14ac:dyDescent="0.2">
      <c r="L384" s="23"/>
    </row>
    <row r="385" spans="12:12" x14ac:dyDescent="0.2">
      <c r="L385" s="23"/>
    </row>
    <row r="386" spans="12:12" x14ac:dyDescent="0.2">
      <c r="L386" s="23"/>
    </row>
    <row r="387" spans="12:12" x14ac:dyDescent="0.2">
      <c r="L387" s="23"/>
    </row>
    <row r="388" spans="12:12" x14ac:dyDescent="0.2">
      <c r="L388" s="23"/>
    </row>
    <row r="389" spans="12:12" x14ac:dyDescent="0.2">
      <c r="L389" s="23"/>
    </row>
    <row r="390" spans="12:12" x14ac:dyDescent="0.2">
      <c r="L390" s="23"/>
    </row>
    <row r="391" spans="12:12" x14ac:dyDescent="0.2">
      <c r="L391" s="23"/>
    </row>
    <row r="392" spans="12:12" x14ac:dyDescent="0.2">
      <c r="L392" s="23"/>
    </row>
    <row r="393" spans="12:12" x14ac:dyDescent="0.2">
      <c r="L393" s="23"/>
    </row>
    <row r="394" spans="12:12" x14ac:dyDescent="0.2">
      <c r="L394" s="23"/>
    </row>
    <row r="395" spans="12:12" x14ac:dyDescent="0.2">
      <c r="L395" s="23"/>
    </row>
    <row r="396" spans="12:12" x14ac:dyDescent="0.2">
      <c r="L396" s="23"/>
    </row>
    <row r="397" spans="12:12" x14ac:dyDescent="0.2">
      <c r="L397" s="23"/>
    </row>
    <row r="398" spans="12:12" x14ac:dyDescent="0.2">
      <c r="L398" s="23"/>
    </row>
    <row r="399" spans="12:12" x14ac:dyDescent="0.2">
      <c r="L399" s="23"/>
    </row>
    <row r="400" spans="12:12" x14ac:dyDescent="0.2">
      <c r="L400" s="23"/>
    </row>
    <row r="401" spans="12:12" x14ac:dyDescent="0.2">
      <c r="L401" s="23"/>
    </row>
    <row r="402" spans="12:12" x14ac:dyDescent="0.2">
      <c r="L402" s="23"/>
    </row>
    <row r="403" spans="12:12" x14ac:dyDescent="0.2">
      <c r="L403" s="23"/>
    </row>
    <row r="404" spans="12:12" x14ac:dyDescent="0.2">
      <c r="L404" s="23"/>
    </row>
    <row r="405" spans="12:12" x14ac:dyDescent="0.2">
      <c r="L405" s="23"/>
    </row>
    <row r="406" spans="12:12" x14ac:dyDescent="0.2">
      <c r="L406" s="23"/>
    </row>
    <row r="407" spans="12:12" x14ac:dyDescent="0.2">
      <c r="L407" s="23"/>
    </row>
    <row r="408" spans="12:12" x14ac:dyDescent="0.2">
      <c r="L408" s="23"/>
    </row>
    <row r="409" spans="12:12" x14ac:dyDescent="0.2">
      <c r="L409" s="23"/>
    </row>
    <row r="410" spans="12:12" x14ac:dyDescent="0.2">
      <c r="L410" s="23"/>
    </row>
    <row r="411" spans="12:12" x14ac:dyDescent="0.2">
      <c r="L411" s="23"/>
    </row>
    <row r="412" spans="12:12" x14ac:dyDescent="0.2">
      <c r="L412" s="23"/>
    </row>
    <row r="413" spans="12:12" x14ac:dyDescent="0.2">
      <c r="L413" s="23"/>
    </row>
    <row r="414" spans="12:12" x14ac:dyDescent="0.2">
      <c r="L414" s="23"/>
    </row>
    <row r="415" spans="12:12" x14ac:dyDescent="0.2">
      <c r="L415" s="23"/>
    </row>
    <row r="416" spans="12:12" x14ac:dyDescent="0.2">
      <c r="L416" s="23"/>
    </row>
    <row r="417" spans="12:12" x14ac:dyDescent="0.2">
      <c r="L417" s="23"/>
    </row>
    <row r="418" spans="12:12" x14ac:dyDescent="0.2">
      <c r="L418" s="23"/>
    </row>
    <row r="419" spans="12:12" x14ac:dyDescent="0.2">
      <c r="L419" s="23"/>
    </row>
    <row r="420" spans="12:12" x14ac:dyDescent="0.2">
      <c r="L420" s="23"/>
    </row>
    <row r="421" spans="12:12" x14ac:dyDescent="0.2">
      <c r="L421" s="23"/>
    </row>
    <row r="422" spans="12:12" x14ac:dyDescent="0.2">
      <c r="L422" s="23"/>
    </row>
    <row r="423" spans="12:12" x14ac:dyDescent="0.2">
      <c r="L423" s="23"/>
    </row>
    <row r="424" spans="12:12" x14ac:dyDescent="0.2">
      <c r="L424" s="23"/>
    </row>
    <row r="425" spans="12:12" x14ac:dyDescent="0.2">
      <c r="L425" s="23"/>
    </row>
    <row r="426" spans="12:12" x14ac:dyDescent="0.2">
      <c r="L426" s="23"/>
    </row>
    <row r="427" spans="12:12" x14ac:dyDescent="0.2">
      <c r="L427" s="23"/>
    </row>
    <row r="428" spans="12:12" x14ac:dyDescent="0.2">
      <c r="L428" s="23"/>
    </row>
    <row r="429" spans="12:12" x14ac:dyDescent="0.2">
      <c r="L429" s="23"/>
    </row>
    <row r="430" spans="12:12" x14ac:dyDescent="0.2">
      <c r="L430" s="23"/>
    </row>
    <row r="431" spans="12:12" x14ac:dyDescent="0.2">
      <c r="L431" s="23"/>
    </row>
    <row r="432" spans="12:12" x14ac:dyDescent="0.2">
      <c r="L432" s="23"/>
    </row>
    <row r="433" spans="12:12" x14ac:dyDescent="0.2">
      <c r="L433" s="23"/>
    </row>
    <row r="434" spans="12:12" x14ac:dyDescent="0.2">
      <c r="L434" s="23"/>
    </row>
    <row r="435" spans="12:12" x14ac:dyDescent="0.2">
      <c r="L435" s="23"/>
    </row>
    <row r="436" spans="12:12" x14ac:dyDescent="0.2">
      <c r="L436" s="23"/>
    </row>
    <row r="437" spans="12:12" x14ac:dyDescent="0.2">
      <c r="L437" s="23"/>
    </row>
    <row r="438" spans="12:12" x14ac:dyDescent="0.2">
      <c r="L438" s="23"/>
    </row>
    <row r="439" spans="12:12" x14ac:dyDescent="0.2">
      <c r="L439" s="23"/>
    </row>
    <row r="440" spans="12:12" x14ac:dyDescent="0.2">
      <c r="L440" s="23"/>
    </row>
    <row r="441" spans="12:12" x14ac:dyDescent="0.2">
      <c r="L441" s="23"/>
    </row>
    <row r="442" spans="12:12" x14ac:dyDescent="0.2">
      <c r="L442" s="23"/>
    </row>
    <row r="443" spans="12:12" x14ac:dyDescent="0.2">
      <c r="L443" s="23"/>
    </row>
    <row r="444" spans="12:12" x14ac:dyDescent="0.2">
      <c r="L444" s="23"/>
    </row>
    <row r="445" spans="12:12" x14ac:dyDescent="0.2">
      <c r="L445" s="23"/>
    </row>
    <row r="446" spans="12:12" x14ac:dyDescent="0.2">
      <c r="L446" s="23"/>
    </row>
    <row r="447" spans="12:12" x14ac:dyDescent="0.2">
      <c r="L447" s="23"/>
    </row>
    <row r="448" spans="12:12" x14ac:dyDescent="0.2">
      <c r="L448" s="23"/>
    </row>
    <row r="449" spans="12:12" x14ac:dyDescent="0.2">
      <c r="L449" s="23"/>
    </row>
    <row r="450" spans="12:12" x14ac:dyDescent="0.2">
      <c r="L450" s="23"/>
    </row>
    <row r="451" spans="12:12" x14ac:dyDescent="0.2">
      <c r="L451" s="23"/>
    </row>
    <row r="452" spans="12:12" x14ac:dyDescent="0.2">
      <c r="L452" s="23"/>
    </row>
    <row r="453" spans="12:12" x14ac:dyDescent="0.2">
      <c r="L453" s="23"/>
    </row>
    <row r="454" spans="12:12" x14ac:dyDescent="0.2">
      <c r="L454" s="23"/>
    </row>
    <row r="455" spans="12:12" x14ac:dyDescent="0.2">
      <c r="L455" s="23"/>
    </row>
    <row r="456" spans="12:12" x14ac:dyDescent="0.2">
      <c r="L456" s="23"/>
    </row>
    <row r="457" spans="12:12" x14ac:dyDescent="0.2">
      <c r="L457" s="23"/>
    </row>
    <row r="458" spans="12:12" x14ac:dyDescent="0.2">
      <c r="L458" s="23"/>
    </row>
    <row r="459" spans="12:12" x14ac:dyDescent="0.2">
      <c r="L459" s="23"/>
    </row>
    <row r="460" spans="12:12" x14ac:dyDescent="0.2">
      <c r="L460" s="23"/>
    </row>
    <row r="461" spans="12:12" x14ac:dyDescent="0.2">
      <c r="L461" s="23"/>
    </row>
    <row r="462" spans="12:12" x14ac:dyDescent="0.2">
      <c r="L462" s="23"/>
    </row>
    <row r="463" spans="12:12" x14ac:dyDescent="0.2">
      <c r="L463" s="23"/>
    </row>
    <row r="464" spans="12:12" x14ac:dyDescent="0.2">
      <c r="L464" s="23"/>
    </row>
    <row r="465" spans="12:12" x14ac:dyDescent="0.2">
      <c r="L465" s="23"/>
    </row>
    <row r="466" spans="12:12" x14ac:dyDescent="0.2">
      <c r="L466" s="23"/>
    </row>
    <row r="467" spans="12:12" x14ac:dyDescent="0.2">
      <c r="L467" s="23"/>
    </row>
    <row r="468" spans="12:12" x14ac:dyDescent="0.2">
      <c r="L468" s="23"/>
    </row>
    <row r="469" spans="12:12" x14ac:dyDescent="0.2">
      <c r="L469" s="23"/>
    </row>
    <row r="470" spans="12:12" x14ac:dyDescent="0.2">
      <c r="L470" s="23"/>
    </row>
    <row r="471" spans="12:12" x14ac:dyDescent="0.2">
      <c r="L471" s="23"/>
    </row>
    <row r="472" spans="12:12" x14ac:dyDescent="0.2">
      <c r="L472" s="23"/>
    </row>
    <row r="473" spans="12:12" x14ac:dyDescent="0.2">
      <c r="L473" s="23"/>
    </row>
    <row r="474" spans="12:12" x14ac:dyDescent="0.2">
      <c r="L474" s="23"/>
    </row>
    <row r="475" spans="12:12" x14ac:dyDescent="0.2">
      <c r="L475" s="23"/>
    </row>
    <row r="476" spans="12:12" x14ac:dyDescent="0.2">
      <c r="L476" s="23"/>
    </row>
    <row r="477" spans="12:12" x14ac:dyDescent="0.2">
      <c r="L477" s="23"/>
    </row>
    <row r="478" spans="12:12" x14ac:dyDescent="0.2">
      <c r="L478" s="23"/>
    </row>
    <row r="479" spans="12:12" x14ac:dyDescent="0.2">
      <c r="L479" s="23"/>
    </row>
    <row r="480" spans="12:12" x14ac:dyDescent="0.2">
      <c r="L480" s="23"/>
    </row>
    <row r="481" spans="12:12" x14ac:dyDescent="0.2">
      <c r="L481" s="23"/>
    </row>
    <row r="482" spans="12:12" x14ac:dyDescent="0.2">
      <c r="L482" s="23"/>
    </row>
    <row r="483" spans="12:12" x14ac:dyDescent="0.2">
      <c r="L483" s="23"/>
    </row>
    <row r="484" spans="12:12" x14ac:dyDescent="0.2">
      <c r="L484" s="23"/>
    </row>
    <row r="485" spans="12:12" x14ac:dyDescent="0.2">
      <c r="L485" s="23"/>
    </row>
    <row r="486" spans="12:12" x14ac:dyDescent="0.2">
      <c r="L486" s="23"/>
    </row>
    <row r="487" spans="12:12" x14ac:dyDescent="0.2">
      <c r="L487" s="23"/>
    </row>
    <row r="488" spans="12:12" x14ac:dyDescent="0.2">
      <c r="L488" s="23"/>
    </row>
    <row r="489" spans="12:12" x14ac:dyDescent="0.2">
      <c r="L489" s="23"/>
    </row>
    <row r="490" spans="12:12" x14ac:dyDescent="0.2">
      <c r="L490" s="23"/>
    </row>
    <row r="491" spans="12:12" x14ac:dyDescent="0.2">
      <c r="L491" s="23"/>
    </row>
    <row r="492" spans="12:12" x14ac:dyDescent="0.2">
      <c r="L492" s="23"/>
    </row>
    <row r="493" spans="12:12" x14ac:dyDescent="0.2">
      <c r="L493" s="23"/>
    </row>
    <row r="494" spans="12:12" x14ac:dyDescent="0.2">
      <c r="L494" s="23"/>
    </row>
    <row r="495" spans="12:12" x14ac:dyDescent="0.2">
      <c r="L495" s="23"/>
    </row>
    <row r="496" spans="12:12" x14ac:dyDescent="0.2">
      <c r="L496" s="23"/>
    </row>
    <row r="497" spans="12:12" x14ac:dyDescent="0.2">
      <c r="L497" s="23"/>
    </row>
    <row r="498" spans="12:12" x14ac:dyDescent="0.2">
      <c r="L498" s="23"/>
    </row>
    <row r="499" spans="12:12" x14ac:dyDescent="0.2">
      <c r="L499" s="23"/>
    </row>
    <row r="500" spans="12:12" x14ac:dyDescent="0.2">
      <c r="L500" s="23"/>
    </row>
    <row r="501" spans="12:12" x14ac:dyDescent="0.2">
      <c r="L501" s="23"/>
    </row>
    <row r="502" spans="12:12" x14ac:dyDescent="0.2">
      <c r="L502" s="23"/>
    </row>
    <row r="503" spans="12:12" x14ac:dyDescent="0.2">
      <c r="L503" s="23"/>
    </row>
    <row r="504" spans="12:12" x14ac:dyDescent="0.2">
      <c r="L504" s="23"/>
    </row>
    <row r="505" spans="12:12" x14ac:dyDescent="0.2">
      <c r="L505" s="23"/>
    </row>
    <row r="506" spans="12:12" x14ac:dyDescent="0.2">
      <c r="L506" s="23"/>
    </row>
    <row r="507" spans="12:12" x14ac:dyDescent="0.2">
      <c r="L507" s="23"/>
    </row>
    <row r="508" spans="12:12" x14ac:dyDescent="0.2">
      <c r="L508" s="23"/>
    </row>
    <row r="509" spans="12:12" x14ac:dyDescent="0.2">
      <c r="L509" s="23"/>
    </row>
    <row r="510" spans="12:12" x14ac:dyDescent="0.2">
      <c r="L510" s="23"/>
    </row>
    <row r="511" spans="12:12" x14ac:dyDescent="0.2">
      <c r="L511" s="23"/>
    </row>
    <row r="512" spans="12:12" x14ac:dyDescent="0.2">
      <c r="L512" s="23"/>
    </row>
    <row r="513" spans="12:12" x14ac:dyDescent="0.2">
      <c r="L513" s="23"/>
    </row>
    <row r="514" spans="12:12" x14ac:dyDescent="0.2">
      <c r="L514" s="23"/>
    </row>
    <row r="515" spans="12:12" x14ac:dyDescent="0.2">
      <c r="L515" s="23"/>
    </row>
    <row r="516" spans="12:12" x14ac:dyDescent="0.2">
      <c r="L516" s="23"/>
    </row>
    <row r="517" spans="12:12" x14ac:dyDescent="0.2">
      <c r="L517" s="23"/>
    </row>
    <row r="518" spans="12:12" x14ac:dyDescent="0.2">
      <c r="L518" s="23"/>
    </row>
    <row r="519" spans="12:12" x14ac:dyDescent="0.2">
      <c r="L519" s="23"/>
    </row>
    <row r="520" spans="12:12" x14ac:dyDescent="0.2">
      <c r="L520" s="23"/>
    </row>
    <row r="521" spans="12:12" x14ac:dyDescent="0.2">
      <c r="L521" s="23"/>
    </row>
    <row r="522" spans="12:12" x14ac:dyDescent="0.2">
      <c r="L522" s="23"/>
    </row>
    <row r="523" spans="12:12" x14ac:dyDescent="0.2">
      <c r="L523" s="23"/>
    </row>
    <row r="524" spans="12:12" x14ac:dyDescent="0.2">
      <c r="L524" s="23"/>
    </row>
    <row r="525" spans="12:12" x14ac:dyDescent="0.2">
      <c r="L525" s="23"/>
    </row>
    <row r="526" spans="12:12" x14ac:dyDescent="0.2">
      <c r="L526" s="23"/>
    </row>
    <row r="527" spans="12:12" x14ac:dyDescent="0.2">
      <c r="L527" s="23"/>
    </row>
    <row r="528" spans="12:12" x14ac:dyDescent="0.2">
      <c r="L528" s="23"/>
    </row>
    <row r="529" spans="12:12" x14ac:dyDescent="0.2">
      <c r="L529" s="23"/>
    </row>
    <row r="530" spans="12:12" x14ac:dyDescent="0.2">
      <c r="L530" s="23"/>
    </row>
    <row r="531" spans="12:12" x14ac:dyDescent="0.2">
      <c r="L531" s="23"/>
    </row>
    <row r="532" spans="12:12" x14ac:dyDescent="0.2">
      <c r="L532" s="23"/>
    </row>
    <row r="533" spans="12:12" x14ac:dyDescent="0.2">
      <c r="L533" s="23"/>
    </row>
    <row r="534" spans="12:12" x14ac:dyDescent="0.2">
      <c r="L534" s="23"/>
    </row>
    <row r="535" spans="12:12" x14ac:dyDescent="0.2">
      <c r="L535" s="23"/>
    </row>
    <row r="536" spans="12:12" x14ac:dyDescent="0.2">
      <c r="L536" s="23"/>
    </row>
    <row r="537" spans="12:12" x14ac:dyDescent="0.2">
      <c r="L537" s="23"/>
    </row>
    <row r="538" spans="12:12" x14ac:dyDescent="0.2">
      <c r="L538" s="23"/>
    </row>
    <row r="539" spans="12:12" x14ac:dyDescent="0.2">
      <c r="L539" s="23"/>
    </row>
    <row r="540" spans="12:12" x14ac:dyDescent="0.2">
      <c r="L540" s="23"/>
    </row>
    <row r="541" spans="12:12" x14ac:dyDescent="0.2">
      <c r="L541" s="23"/>
    </row>
    <row r="542" spans="12:12" x14ac:dyDescent="0.2">
      <c r="L542" s="23"/>
    </row>
    <row r="543" spans="12:12" x14ac:dyDescent="0.2">
      <c r="L543" s="23"/>
    </row>
    <row r="544" spans="12:12" x14ac:dyDescent="0.2">
      <c r="L544" s="23"/>
    </row>
    <row r="545" spans="12:12" x14ac:dyDescent="0.2">
      <c r="L545" s="23"/>
    </row>
    <row r="546" spans="12:12" x14ac:dyDescent="0.2">
      <c r="L546" s="23"/>
    </row>
    <row r="547" spans="12:12" x14ac:dyDescent="0.2">
      <c r="L547" s="23"/>
    </row>
    <row r="548" spans="12:12" x14ac:dyDescent="0.2">
      <c r="L548" s="23"/>
    </row>
    <row r="549" spans="12:12" x14ac:dyDescent="0.2">
      <c r="L549" s="23"/>
    </row>
    <row r="550" spans="12:12" x14ac:dyDescent="0.2">
      <c r="L550" s="23"/>
    </row>
    <row r="551" spans="12:12" x14ac:dyDescent="0.2">
      <c r="L551" s="23"/>
    </row>
    <row r="552" spans="12:12" x14ac:dyDescent="0.2">
      <c r="L552" s="23"/>
    </row>
    <row r="553" spans="12:12" x14ac:dyDescent="0.2">
      <c r="L553" s="23"/>
    </row>
    <row r="554" spans="12:12" x14ac:dyDescent="0.2">
      <c r="L554" s="23"/>
    </row>
    <row r="555" spans="12:12" x14ac:dyDescent="0.2">
      <c r="L555" s="23"/>
    </row>
    <row r="556" spans="12:12" x14ac:dyDescent="0.2">
      <c r="L556" s="23"/>
    </row>
    <row r="557" spans="12:12" x14ac:dyDescent="0.2">
      <c r="L557" s="23"/>
    </row>
    <row r="558" spans="12:12" x14ac:dyDescent="0.2">
      <c r="L558" s="23"/>
    </row>
    <row r="559" spans="12:12" x14ac:dyDescent="0.2">
      <c r="L559" s="23"/>
    </row>
    <row r="560" spans="12:12" x14ac:dyDescent="0.2">
      <c r="L560" s="23"/>
    </row>
    <row r="561" spans="12:12" x14ac:dyDescent="0.2">
      <c r="L561" s="23"/>
    </row>
    <row r="562" spans="12:12" x14ac:dyDescent="0.2">
      <c r="L562" s="23"/>
    </row>
    <row r="563" spans="12:12" x14ac:dyDescent="0.2">
      <c r="L563" s="23"/>
    </row>
    <row r="564" spans="12:12" x14ac:dyDescent="0.2">
      <c r="L564" s="23"/>
    </row>
    <row r="565" spans="12:12" x14ac:dyDescent="0.2">
      <c r="L565" s="23"/>
    </row>
    <row r="566" spans="12:12" x14ac:dyDescent="0.2">
      <c r="L566" s="23"/>
    </row>
    <row r="567" spans="12:12" x14ac:dyDescent="0.2">
      <c r="L567" s="23"/>
    </row>
    <row r="568" spans="12:12" x14ac:dyDescent="0.2">
      <c r="L568" s="23"/>
    </row>
    <row r="569" spans="12:12" x14ac:dyDescent="0.2">
      <c r="L569" s="23"/>
    </row>
    <row r="570" spans="12:12" x14ac:dyDescent="0.2">
      <c r="L570" s="23"/>
    </row>
    <row r="571" spans="12:12" x14ac:dyDescent="0.2">
      <c r="L571" s="23"/>
    </row>
    <row r="572" spans="12:12" x14ac:dyDescent="0.2">
      <c r="L572" s="23"/>
    </row>
    <row r="573" spans="12:12" x14ac:dyDescent="0.2">
      <c r="L573" s="23"/>
    </row>
    <row r="574" spans="12:12" x14ac:dyDescent="0.2">
      <c r="L574" s="23"/>
    </row>
    <row r="575" spans="12:12" x14ac:dyDescent="0.2">
      <c r="L575" s="23"/>
    </row>
    <row r="576" spans="12:12" x14ac:dyDescent="0.2">
      <c r="L576" s="23"/>
    </row>
    <row r="577" spans="12:12" x14ac:dyDescent="0.2">
      <c r="L577" s="23"/>
    </row>
    <row r="578" spans="12:12" x14ac:dyDescent="0.2">
      <c r="L578" s="23"/>
    </row>
    <row r="579" spans="12:12" x14ac:dyDescent="0.2">
      <c r="L579" s="23"/>
    </row>
    <row r="580" spans="12:12" x14ac:dyDescent="0.2">
      <c r="L580" s="23"/>
    </row>
    <row r="581" spans="12:12" x14ac:dyDescent="0.2">
      <c r="L581" s="23"/>
    </row>
    <row r="582" spans="12:12" x14ac:dyDescent="0.2">
      <c r="L582" s="23"/>
    </row>
    <row r="583" spans="12:12" x14ac:dyDescent="0.2">
      <c r="L583" s="23"/>
    </row>
    <row r="584" spans="12:12" x14ac:dyDescent="0.2">
      <c r="L584" s="23"/>
    </row>
    <row r="585" spans="12:12" x14ac:dyDescent="0.2">
      <c r="L585" s="23"/>
    </row>
    <row r="586" spans="12:12" x14ac:dyDescent="0.2">
      <c r="L586" s="23"/>
    </row>
    <row r="587" spans="12:12" x14ac:dyDescent="0.2">
      <c r="L587" s="23"/>
    </row>
    <row r="588" spans="12:12" x14ac:dyDescent="0.2">
      <c r="L588" s="23"/>
    </row>
    <row r="589" spans="12:12" x14ac:dyDescent="0.2">
      <c r="L589" s="23"/>
    </row>
    <row r="590" spans="12:12" x14ac:dyDescent="0.2">
      <c r="L590" s="23"/>
    </row>
    <row r="591" spans="12:12" x14ac:dyDescent="0.2">
      <c r="L591" s="23"/>
    </row>
    <row r="592" spans="12:12" x14ac:dyDescent="0.2">
      <c r="L592" s="23"/>
    </row>
    <row r="593" spans="12:12" x14ac:dyDescent="0.2">
      <c r="L593" s="23"/>
    </row>
    <row r="594" spans="12:12" x14ac:dyDescent="0.2">
      <c r="L594" s="23"/>
    </row>
    <row r="595" spans="12:12" x14ac:dyDescent="0.2">
      <c r="L595" s="23"/>
    </row>
    <row r="596" spans="12:12" x14ac:dyDescent="0.2">
      <c r="L596" s="23"/>
    </row>
    <row r="597" spans="12:12" x14ac:dyDescent="0.2">
      <c r="L597" s="23"/>
    </row>
    <row r="598" spans="12:12" x14ac:dyDescent="0.2">
      <c r="L598" s="23"/>
    </row>
    <row r="599" spans="12:12" x14ac:dyDescent="0.2">
      <c r="L599" s="23"/>
    </row>
    <row r="600" spans="12:12" x14ac:dyDescent="0.2">
      <c r="L600" s="23"/>
    </row>
    <row r="601" spans="12:12" x14ac:dyDescent="0.2">
      <c r="L601" s="23"/>
    </row>
    <row r="602" spans="12:12" x14ac:dyDescent="0.2">
      <c r="L602" s="23"/>
    </row>
    <row r="603" spans="12:12" x14ac:dyDescent="0.2">
      <c r="L603" s="23"/>
    </row>
    <row r="604" spans="12:12" x14ac:dyDescent="0.2">
      <c r="L604" s="23"/>
    </row>
    <row r="605" spans="12:12" x14ac:dyDescent="0.2">
      <c r="L605" s="23"/>
    </row>
    <row r="606" spans="12:12" x14ac:dyDescent="0.2">
      <c r="L606" s="23"/>
    </row>
    <row r="607" spans="12:12" x14ac:dyDescent="0.2">
      <c r="L607" s="23"/>
    </row>
    <row r="608" spans="12:12" x14ac:dyDescent="0.2">
      <c r="L608" s="23"/>
    </row>
    <row r="609" spans="12:12" x14ac:dyDescent="0.2">
      <c r="L609" s="23"/>
    </row>
    <row r="610" spans="12:12" x14ac:dyDescent="0.2">
      <c r="L610" s="23"/>
    </row>
    <row r="611" spans="12:12" x14ac:dyDescent="0.2">
      <c r="L611" s="23"/>
    </row>
    <row r="612" spans="12:12" x14ac:dyDescent="0.2">
      <c r="L612" s="23"/>
    </row>
    <row r="613" spans="12:12" x14ac:dyDescent="0.2">
      <c r="L613" s="23"/>
    </row>
    <row r="614" spans="12:12" x14ac:dyDescent="0.2">
      <c r="L614" s="23"/>
    </row>
    <row r="615" spans="12:12" x14ac:dyDescent="0.2">
      <c r="L615" s="23"/>
    </row>
    <row r="616" spans="12:12" x14ac:dyDescent="0.2">
      <c r="L616" s="23"/>
    </row>
    <row r="617" spans="12:12" x14ac:dyDescent="0.2">
      <c r="L617" s="23"/>
    </row>
    <row r="618" spans="12:12" x14ac:dyDescent="0.2">
      <c r="L618" s="23"/>
    </row>
    <row r="619" spans="12:12" x14ac:dyDescent="0.2">
      <c r="L619" s="23"/>
    </row>
    <row r="620" spans="12:12" x14ac:dyDescent="0.2">
      <c r="L620" s="23"/>
    </row>
    <row r="621" spans="12:12" x14ac:dyDescent="0.2">
      <c r="L621" s="23"/>
    </row>
    <row r="622" spans="12:12" x14ac:dyDescent="0.2">
      <c r="L622" s="23"/>
    </row>
    <row r="623" spans="12:12" x14ac:dyDescent="0.2">
      <c r="L623" s="23"/>
    </row>
    <row r="624" spans="12:12" x14ac:dyDescent="0.2">
      <c r="L624" s="23"/>
    </row>
    <row r="625" spans="12:12" x14ac:dyDescent="0.2">
      <c r="L625" s="23"/>
    </row>
    <row r="626" spans="12:12" x14ac:dyDescent="0.2">
      <c r="L626" s="23"/>
    </row>
    <row r="627" spans="12:12" x14ac:dyDescent="0.2">
      <c r="L627" s="23"/>
    </row>
    <row r="628" spans="12:12" x14ac:dyDescent="0.2">
      <c r="L628" s="23"/>
    </row>
    <row r="629" spans="12:12" x14ac:dyDescent="0.2">
      <c r="L629" s="23"/>
    </row>
    <row r="630" spans="12:12" x14ac:dyDescent="0.2">
      <c r="L630" s="23"/>
    </row>
    <row r="631" spans="12:12" x14ac:dyDescent="0.2">
      <c r="L631" s="23"/>
    </row>
    <row r="632" spans="12:12" x14ac:dyDescent="0.2">
      <c r="L632" s="23"/>
    </row>
    <row r="633" spans="12:12" x14ac:dyDescent="0.2">
      <c r="L633" s="23"/>
    </row>
    <row r="634" spans="12:12" x14ac:dyDescent="0.2">
      <c r="L634" s="23"/>
    </row>
    <row r="635" spans="12:12" x14ac:dyDescent="0.2">
      <c r="L635" s="23"/>
    </row>
    <row r="636" spans="12:12" x14ac:dyDescent="0.2">
      <c r="L636" s="23"/>
    </row>
    <row r="637" spans="12:12" x14ac:dyDescent="0.2">
      <c r="L637" s="23"/>
    </row>
    <row r="638" spans="12:12" x14ac:dyDescent="0.2">
      <c r="L638" s="23"/>
    </row>
    <row r="639" spans="12:12" x14ac:dyDescent="0.2">
      <c r="L639" s="23"/>
    </row>
    <row r="640" spans="12:12" x14ac:dyDescent="0.2">
      <c r="L640" s="23"/>
    </row>
    <row r="641" spans="12:12" x14ac:dyDescent="0.2">
      <c r="L641" s="23"/>
    </row>
    <row r="642" spans="12:12" x14ac:dyDescent="0.2">
      <c r="L642" s="23"/>
    </row>
    <row r="643" spans="12:12" x14ac:dyDescent="0.2">
      <c r="L643" s="23"/>
    </row>
    <row r="644" spans="12:12" x14ac:dyDescent="0.2">
      <c r="L644" s="23"/>
    </row>
    <row r="645" spans="12:12" x14ac:dyDescent="0.2">
      <c r="L645" s="23"/>
    </row>
    <row r="646" spans="12:12" x14ac:dyDescent="0.2">
      <c r="L646" s="23"/>
    </row>
    <row r="647" spans="12:12" x14ac:dyDescent="0.2">
      <c r="L647" s="23"/>
    </row>
    <row r="648" spans="12:12" x14ac:dyDescent="0.2">
      <c r="L648" s="23"/>
    </row>
    <row r="649" spans="12:12" x14ac:dyDescent="0.2">
      <c r="L649" s="23"/>
    </row>
    <row r="650" spans="12:12" x14ac:dyDescent="0.2">
      <c r="L650" s="23"/>
    </row>
    <row r="651" spans="12:12" x14ac:dyDescent="0.2">
      <c r="L651" s="23"/>
    </row>
    <row r="652" spans="12:12" x14ac:dyDescent="0.2">
      <c r="L652" s="23"/>
    </row>
    <row r="653" spans="12:12" x14ac:dyDescent="0.2">
      <c r="L653" s="23"/>
    </row>
    <row r="654" spans="12:12" x14ac:dyDescent="0.2">
      <c r="L654" s="23"/>
    </row>
    <row r="655" spans="12:12" x14ac:dyDescent="0.2">
      <c r="L655" s="23"/>
    </row>
    <row r="656" spans="12:12" x14ac:dyDescent="0.2">
      <c r="L656" s="23"/>
    </row>
    <row r="657" spans="12:12" x14ac:dyDescent="0.2">
      <c r="L657" s="23"/>
    </row>
    <row r="658" spans="12:12" x14ac:dyDescent="0.2">
      <c r="L658" s="23"/>
    </row>
    <row r="659" spans="12:12" x14ac:dyDescent="0.2">
      <c r="L659" s="23"/>
    </row>
    <row r="660" spans="12:12" x14ac:dyDescent="0.2">
      <c r="L660" s="23"/>
    </row>
    <row r="661" spans="12:12" x14ac:dyDescent="0.2">
      <c r="L661" s="23"/>
    </row>
    <row r="662" spans="12:12" x14ac:dyDescent="0.2">
      <c r="L662" s="23"/>
    </row>
    <row r="663" spans="12:12" x14ac:dyDescent="0.2">
      <c r="L663" s="23"/>
    </row>
    <row r="664" spans="12:12" x14ac:dyDescent="0.2">
      <c r="L664" s="23"/>
    </row>
    <row r="665" spans="12:12" x14ac:dyDescent="0.2">
      <c r="L665" s="23"/>
    </row>
    <row r="666" spans="12:12" x14ac:dyDescent="0.2">
      <c r="L666" s="23"/>
    </row>
    <row r="667" spans="12:12" x14ac:dyDescent="0.2">
      <c r="L667" s="23"/>
    </row>
    <row r="668" spans="12:12" x14ac:dyDescent="0.2">
      <c r="L668" s="23"/>
    </row>
    <row r="669" spans="12:12" x14ac:dyDescent="0.2">
      <c r="L669" s="23"/>
    </row>
    <row r="670" spans="12:12" x14ac:dyDescent="0.2">
      <c r="L670" s="23"/>
    </row>
    <row r="671" spans="12:12" x14ac:dyDescent="0.2">
      <c r="L671" s="23"/>
    </row>
    <row r="672" spans="12:12" x14ac:dyDescent="0.2">
      <c r="L672" s="23"/>
    </row>
    <row r="673" spans="12:12" x14ac:dyDescent="0.2">
      <c r="L673" s="23"/>
    </row>
    <row r="674" spans="12:12" x14ac:dyDescent="0.2">
      <c r="L674" s="23"/>
    </row>
    <row r="675" spans="12:12" x14ac:dyDescent="0.2">
      <c r="L675" s="23"/>
    </row>
    <row r="676" spans="12:12" x14ac:dyDescent="0.2">
      <c r="L676" s="23"/>
    </row>
    <row r="677" spans="12:12" x14ac:dyDescent="0.2">
      <c r="L677" s="23"/>
    </row>
    <row r="678" spans="12:12" x14ac:dyDescent="0.2">
      <c r="L678" s="23"/>
    </row>
    <row r="679" spans="12:12" x14ac:dyDescent="0.2">
      <c r="L679" s="23"/>
    </row>
    <row r="680" spans="12:12" x14ac:dyDescent="0.2">
      <c r="L680" s="23"/>
    </row>
    <row r="681" spans="12:12" x14ac:dyDescent="0.2">
      <c r="L681" s="23"/>
    </row>
    <row r="682" spans="12:12" x14ac:dyDescent="0.2">
      <c r="L682" s="23"/>
    </row>
    <row r="683" spans="12:12" x14ac:dyDescent="0.2">
      <c r="L683" s="23"/>
    </row>
    <row r="684" spans="12:12" x14ac:dyDescent="0.2">
      <c r="L684" s="23"/>
    </row>
    <row r="685" spans="12:12" x14ac:dyDescent="0.2">
      <c r="L685" s="23"/>
    </row>
    <row r="686" spans="12:12" x14ac:dyDescent="0.2">
      <c r="L686" s="23"/>
    </row>
    <row r="687" spans="12:12" x14ac:dyDescent="0.2">
      <c r="L687" s="23"/>
    </row>
    <row r="688" spans="12:12" x14ac:dyDescent="0.2">
      <c r="L688" s="23"/>
    </row>
    <row r="689" spans="12:12" x14ac:dyDescent="0.2">
      <c r="L689" s="23"/>
    </row>
    <row r="690" spans="12:12" x14ac:dyDescent="0.2">
      <c r="L690" s="23"/>
    </row>
    <row r="691" spans="12:12" x14ac:dyDescent="0.2">
      <c r="L691" s="23"/>
    </row>
    <row r="692" spans="12:12" x14ac:dyDescent="0.2">
      <c r="L692" s="23"/>
    </row>
    <row r="693" spans="12:12" x14ac:dyDescent="0.2">
      <c r="L693" s="23"/>
    </row>
    <row r="694" spans="12:12" x14ac:dyDescent="0.2">
      <c r="L694" s="23"/>
    </row>
    <row r="695" spans="12:12" x14ac:dyDescent="0.2">
      <c r="L695" s="23"/>
    </row>
    <row r="696" spans="12:12" x14ac:dyDescent="0.2">
      <c r="L696" s="23"/>
    </row>
    <row r="697" spans="12:12" x14ac:dyDescent="0.2">
      <c r="L697" s="23"/>
    </row>
    <row r="698" spans="12:12" x14ac:dyDescent="0.2">
      <c r="L698" s="23"/>
    </row>
    <row r="699" spans="12:12" x14ac:dyDescent="0.2">
      <c r="L699" s="23"/>
    </row>
    <row r="700" spans="12:12" x14ac:dyDescent="0.2">
      <c r="L700" s="23"/>
    </row>
    <row r="701" spans="12:12" x14ac:dyDescent="0.2">
      <c r="L701" s="23"/>
    </row>
    <row r="702" spans="12:12" x14ac:dyDescent="0.2">
      <c r="L702" s="23"/>
    </row>
    <row r="703" spans="12:12" x14ac:dyDescent="0.2">
      <c r="L703" s="23"/>
    </row>
    <row r="704" spans="12:12" x14ac:dyDescent="0.2">
      <c r="L704" s="23"/>
    </row>
    <row r="705" spans="12:12" x14ac:dyDescent="0.2">
      <c r="L705" s="23"/>
    </row>
    <row r="706" spans="12:12" x14ac:dyDescent="0.2">
      <c r="L706" s="23"/>
    </row>
    <row r="707" spans="12:12" x14ac:dyDescent="0.2">
      <c r="L707" s="23"/>
    </row>
    <row r="708" spans="12:12" x14ac:dyDescent="0.2">
      <c r="L708" s="23"/>
    </row>
    <row r="709" spans="12:12" x14ac:dyDescent="0.2">
      <c r="L709" s="23"/>
    </row>
    <row r="710" spans="12:12" x14ac:dyDescent="0.2">
      <c r="L710" s="23"/>
    </row>
    <row r="711" spans="12:12" x14ac:dyDescent="0.2">
      <c r="L711" s="23"/>
    </row>
    <row r="712" spans="12:12" x14ac:dyDescent="0.2">
      <c r="L712" s="23"/>
    </row>
    <row r="713" spans="12:12" x14ac:dyDescent="0.2">
      <c r="L713" s="23"/>
    </row>
    <row r="714" spans="12:12" x14ac:dyDescent="0.2">
      <c r="L714" s="23"/>
    </row>
    <row r="715" spans="12:12" x14ac:dyDescent="0.2">
      <c r="L715" s="23"/>
    </row>
    <row r="716" spans="12:12" x14ac:dyDescent="0.2">
      <c r="L716" s="23"/>
    </row>
    <row r="717" spans="12:12" x14ac:dyDescent="0.2">
      <c r="L717" s="23"/>
    </row>
    <row r="718" spans="12:12" x14ac:dyDescent="0.2">
      <c r="L718" s="23"/>
    </row>
    <row r="719" spans="12:12" x14ac:dyDescent="0.2">
      <c r="L719" s="23"/>
    </row>
    <row r="720" spans="12:12" x14ac:dyDescent="0.2">
      <c r="L720" s="23"/>
    </row>
    <row r="721" spans="12:12" x14ac:dyDescent="0.2">
      <c r="L721" s="23"/>
    </row>
    <row r="722" spans="12:12" x14ac:dyDescent="0.2">
      <c r="L722" s="23"/>
    </row>
    <row r="723" spans="12:12" x14ac:dyDescent="0.2">
      <c r="L723" s="23"/>
    </row>
    <row r="724" spans="12:12" x14ac:dyDescent="0.2">
      <c r="L724" s="23"/>
    </row>
    <row r="725" spans="12:12" x14ac:dyDescent="0.2">
      <c r="L725" s="23"/>
    </row>
    <row r="726" spans="12:12" x14ac:dyDescent="0.2">
      <c r="L726" s="23"/>
    </row>
    <row r="727" spans="12:12" x14ac:dyDescent="0.2">
      <c r="L727" s="23"/>
    </row>
    <row r="728" spans="12:12" x14ac:dyDescent="0.2">
      <c r="L728" s="23"/>
    </row>
    <row r="729" spans="12:12" x14ac:dyDescent="0.2">
      <c r="L729" s="23"/>
    </row>
    <row r="730" spans="12:12" x14ac:dyDescent="0.2">
      <c r="L730" s="23"/>
    </row>
    <row r="731" spans="12:12" x14ac:dyDescent="0.2">
      <c r="L731" s="23"/>
    </row>
    <row r="732" spans="12:12" x14ac:dyDescent="0.2">
      <c r="L732" s="23"/>
    </row>
    <row r="733" spans="12:12" x14ac:dyDescent="0.2">
      <c r="L733" s="23"/>
    </row>
    <row r="734" spans="12:12" x14ac:dyDescent="0.2">
      <c r="L734" s="23"/>
    </row>
    <row r="735" spans="12:12" x14ac:dyDescent="0.2">
      <c r="L735" s="23"/>
    </row>
    <row r="736" spans="12:12" x14ac:dyDescent="0.2">
      <c r="L736" s="23"/>
    </row>
    <row r="737" spans="12:12" x14ac:dyDescent="0.2">
      <c r="L737" s="23"/>
    </row>
    <row r="738" spans="12:12" x14ac:dyDescent="0.2">
      <c r="L738" s="23"/>
    </row>
    <row r="739" spans="12:12" x14ac:dyDescent="0.2">
      <c r="L739" s="23"/>
    </row>
    <row r="740" spans="12:12" x14ac:dyDescent="0.2">
      <c r="L740" s="23"/>
    </row>
    <row r="741" spans="12:12" x14ac:dyDescent="0.2">
      <c r="L741" s="23"/>
    </row>
    <row r="742" spans="12:12" x14ac:dyDescent="0.2">
      <c r="L742" s="23"/>
    </row>
    <row r="743" spans="12:12" x14ac:dyDescent="0.2">
      <c r="L743" s="23"/>
    </row>
    <row r="744" spans="12:12" x14ac:dyDescent="0.2">
      <c r="L744" s="23"/>
    </row>
    <row r="745" spans="12:12" x14ac:dyDescent="0.2">
      <c r="L745" s="23"/>
    </row>
    <row r="746" spans="12:12" x14ac:dyDescent="0.2">
      <c r="L746" s="23"/>
    </row>
    <row r="747" spans="12:12" x14ac:dyDescent="0.2">
      <c r="L747" s="23"/>
    </row>
    <row r="748" spans="12:12" x14ac:dyDescent="0.2">
      <c r="L748" s="23"/>
    </row>
    <row r="749" spans="12:12" x14ac:dyDescent="0.2">
      <c r="L749" s="23"/>
    </row>
    <row r="750" spans="12:12" x14ac:dyDescent="0.2">
      <c r="L750" s="23"/>
    </row>
    <row r="751" spans="12:12" x14ac:dyDescent="0.2">
      <c r="L751" s="23"/>
    </row>
    <row r="752" spans="12:12" x14ac:dyDescent="0.2">
      <c r="L752" s="23"/>
    </row>
    <row r="753" spans="12:12" x14ac:dyDescent="0.2">
      <c r="L753" s="23"/>
    </row>
    <row r="754" spans="12:12" x14ac:dyDescent="0.2">
      <c r="L754" s="23"/>
    </row>
    <row r="755" spans="12:12" x14ac:dyDescent="0.2">
      <c r="L755" s="23"/>
    </row>
    <row r="756" spans="12:12" x14ac:dyDescent="0.2">
      <c r="L756" s="23"/>
    </row>
    <row r="757" spans="12:12" x14ac:dyDescent="0.2">
      <c r="L757" s="23"/>
    </row>
    <row r="758" spans="12:12" x14ac:dyDescent="0.2">
      <c r="L758" s="23"/>
    </row>
    <row r="759" spans="12:12" x14ac:dyDescent="0.2">
      <c r="L759" s="23"/>
    </row>
    <row r="760" spans="12:12" x14ac:dyDescent="0.2">
      <c r="L760" s="23"/>
    </row>
    <row r="761" spans="12:12" x14ac:dyDescent="0.2">
      <c r="L761" s="23"/>
    </row>
    <row r="762" spans="12:12" x14ac:dyDescent="0.2">
      <c r="L762" s="23"/>
    </row>
    <row r="763" spans="12:12" x14ac:dyDescent="0.2">
      <c r="L763" s="23"/>
    </row>
    <row r="764" spans="12:12" x14ac:dyDescent="0.2">
      <c r="L764" s="23"/>
    </row>
    <row r="765" spans="12:12" x14ac:dyDescent="0.2">
      <c r="L765" s="23"/>
    </row>
    <row r="766" spans="12:12" x14ac:dyDescent="0.2">
      <c r="L766" s="23"/>
    </row>
    <row r="767" spans="12:12" x14ac:dyDescent="0.2">
      <c r="L767" s="23"/>
    </row>
    <row r="768" spans="12:12" x14ac:dyDescent="0.2">
      <c r="L768" s="23"/>
    </row>
    <row r="769" spans="12:12" x14ac:dyDescent="0.2">
      <c r="L769" s="23"/>
    </row>
    <row r="770" spans="12:12" x14ac:dyDescent="0.2">
      <c r="L770" s="23"/>
    </row>
    <row r="771" spans="12:12" x14ac:dyDescent="0.2">
      <c r="L771" s="23"/>
    </row>
    <row r="772" spans="12:12" x14ac:dyDescent="0.2">
      <c r="L772" s="23"/>
    </row>
    <row r="773" spans="12:12" x14ac:dyDescent="0.2">
      <c r="L773" s="23"/>
    </row>
    <row r="774" spans="12:12" x14ac:dyDescent="0.2">
      <c r="L774" s="23"/>
    </row>
    <row r="775" spans="12:12" x14ac:dyDescent="0.2">
      <c r="L775" s="23"/>
    </row>
    <row r="776" spans="12:12" x14ac:dyDescent="0.2">
      <c r="L776" s="23"/>
    </row>
    <row r="777" spans="12:12" x14ac:dyDescent="0.2">
      <c r="L777" s="23"/>
    </row>
    <row r="778" spans="12:12" x14ac:dyDescent="0.2">
      <c r="L778" s="23"/>
    </row>
    <row r="779" spans="12:12" x14ac:dyDescent="0.2">
      <c r="L779" s="23"/>
    </row>
    <row r="780" spans="12:12" x14ac:dyDescent="0.2">
      <c r="L780" s="23"/>
    </row>
    <row r="781" spans="12:12" x14ac:dyDescent="0.2">
      <c r="L781" s="23"/>
    </row>
    <row r="782" spans="12:12" x14ac:dyDescent="0.2">
      <c r="L782" s="23"/>
    </row>
    <row r="783" spans="12:12" x14ac:dyDescent="0.2">
      <c r="L783" s="23"/>
    </row>
    <row r="784" spans="12:12" x14ac:dyDescent="0.2">
      <c r="L784" s="23"/>
    </row>
    <row r="785" spans="12:12" x14ac:dyDescent="0.2">
      <c r="L785" s="23"/>
    </row>
    <row r="786" spans="12:12" x14ac:dyDescent="0.2">
      <c r="L786" s="23"/>
    </row>
    <row r="787" spans="12:12" x14ac:dyDescent="0.2">
      <c r="L787" s="23"/>
    </row>
    <row r="788" spans="12:12" x14ac:dyDescent="0.2">
      <c r="L788" s="23"/>
    </row>
    <row r="789" spans="12:12" x14ac:dyDescent="0.2">
      <c r="L789" s="23"/>
    </row>
    <row r="790" spans="12:12" x14ac:dyDescent="0.2">
      <c r="L790" s="23"/>
    </row>
    <row r="791" spans="12:12" x14ac:dyDescent="0.2">
      <c r="L791" s="23"/>
    </row>
    <row r="792" spans="12:12" x14ac:dyDescent="0.2">
      <c r="L792" s="23"/>
    </row>
    <row r="793" spans="12:12" x14ac:dyDescent="0.2">
      <c r="L793" s="23"/>
    </row>
    <row r="794" spans="12:12" x14ac:dyDescent="0.2">
      <c r="L794" s="23"/>
    </row>
    <row r="795" spans="12:12" x14ac:dyDescent="0.2">
      <c r="L795" s="23"/>
    </row>
    <row r="796" spans="12:12" x14ac:dyDescent="0.2">
      <c r="L796" s="23"/>
    </row>
    <row r="797" spans="12:12" x14ac:dyDescent="0.2">
      <c r="L797" s="23"/>
    </row>
    <row r="798" spans="12:12" x14ac:dyDescent="0.2">
      <c r="L798" s="23"/>
    </row>
    <row r="799" spans="12:12" x14ac:dyDescent="0.2">
      <c r="L799" s="23"/>
    </row>
    <row r="800" spans="12:12" x14ac:dyDescent="0.2">
      <c r="L800" s="23"/>
    </row>
    <row r="801" spans="12:12" x14ac:dyDescent="0.2">
      <c r="L801" s="23"/>
    </row>
    <row r="802" spans="12:12" x14ac:dyDescent="0.2">
      <c r="L802" s="23"/>
    </row>
    <row r="803" spans="12:12" x14ac:dyDescent="0.2">
      <c r="L803" s="23"/>
    </row>
    <row r="804" spans="12:12" x14ac:dyDescent="0.2">
      <c r="L804" s="23"/>
    </row>
    <row r="805" spans="12:12" x14ac:dyDescent="0.2">
      <c r="L805" s="23"/>
    </row>
    <row r="806" spans="12:12" x14ac:dyDescent="0.2">
      <c r="L806" s="23"/>
    </row>
    <row r="807" spans="12:12" x14ac:dyDescent="0.2">
      <c r="L807" s="23"/>
    </row>
    <row r="808" spans="12:12" x14ac:dyDescent="0.2">
      <c r="L808" s="23"/>
    </row>
    <row r="809" spans="12:12" x14ac:dyDescent="0.2">
      <c r="L809" s="23"/>
    </row>
    <row r="810" spans="12:12" x14ac:dyDescent="0.2">
      <c r="L810" s="23"/>
    </row>
    <row r="811" spans="12:12" x14ac:dyDescent="0.2">
      <c r="L811" s="23"/>
    </row>
    <row r="812" spans="12:12" x14ac:dyDescent="0.2">
      <c r="L812" s="23"/>
    </row>
    <row r="813" spans="12:12" x14ac:dyDescent="0.2">
      <c r="L813" s="23"/>
    </row>
    <row r="814" spans="12:12" x14ac:dyDescent="0.2">
      <c r="L814" s="23"/>
    </row>
    <row r="815" spans="12:12" x14ac:dyDescent="0.2">
      <c r="L815" s="23"/>
    </row>
    <row r="816" spans="12:12" x14ac:dyDescent="0.2">
      <c r="L816" s="23"/>
    </row>
    <row r="817" spans="12:12" x14ac:dyDescent="0.2">
      <c r="L817" s="23"/>
    </row>
    <row r="818" spans="12:12" x14ac:dyDescent="0.2">
      <c r="L818" s="23"/>
    </row>
    <row r="819" spans="12:12" x14ac:dyDescent="0.2">
      <c r="L819" s="23"/>
    </row>
    <row r="820" spans="12:12" x14ac:dyDescent="0.2">
      <c r="L820" s="23"/>
    </row>
    <row r="821" spans="12:12" x14ac:dyDescent="0.2">
      <c r="L821" s="23"/>
    </row>
    <row r="822" spans="12:12" x14ac:dyDescent="0.2">
      <c r="L822" s="23"/>
    </row>
    <row r="823" spans="12:12" x14ac:dyDescent="0.2">
      <c r="L823" s="23"/>
    </row>
    <row r="824" spans="12:12" x14ac:dyDescent="0.2">
      <c r="L824" s="23"/>
    </row>
    <row r="825" spans="12:12" x14ac:dyDescent="0.2">
      <c r="L825" s="23"/>
    </row>
    <row r="826" spans="12:12" x14ac:dyDescent="0.2">
      <c r="L826" s="23"/>
    </row>
    <row r="827" spans="12:12" x14ac:dyDescent="0.2">
      <c r="L827" s="23"/>
    </row>
    <row r="828" spans="12:12" x14ac:dyDescent="0.2">
      <c r="L828" s="23"/>
    </row>
    <row r="829" spans="12:12" x14ac:dyDescent="0.2">
      <c r="L829" s="23"/>
    </row>
    <row r="830" spans="12:12" x14ac:dyDescent="0.2">
      <c r="L830" s="23"/>
    </row>
    <row r="831" spans="12:12" x14ac:dyDescent="0.2">
      <c r="L831" s="23"/>
    </row>
    <row r="832" spans="12:12" x14ac:dyDescent="0.2">
      <c r="L832" s="23"/>
    </row>
    <row r="833" spans="12:12" x14ac:dyDescent="0.2">
      <c r="L833" s="23"/>
    </row>
    <row r="834" spans="12:12" x14ac:dyDescent="0.2">
      <c r="L834" s="23"/>
    </row>
    <row r="835" spans="12:12" x14ac:dyDescent="0.2">
      <c r="L835" s="23"/>
    </row>
    <row r="836" spans="12:12" x14ac:dyDescent="0.2">
      <c r="L836" s="23"/>
    </row>
    <row r="837" spans="12:12" x14ac:dyDescent="0.2">
      <c r="L837" s="23"/>
    </row>
    <row r="838" spans="12:12" x14ac:dyDescent="0.2">
      <c r="L838" s="23"/>
    </row>
    <row r="839" spans="12:12" x14ac:dyDescent="0.2">
      <c r="L839" s="23"/>
    </row>
    <row r="840" spans="12:12" x14ac:dyDescent="0.2">
      <c r="L840" s="23"/>
    </row>
    <row r="841" spans="12:12" x14ac:dyDescent="0.2">
      <c r="L841" s="23"/>
    </row>
    <row r="842" spans="12:12" x14ac:dyDescent="0.2">
      <c r="L842" s="23"/>
    </row>
    <row r="843" spans="12:12" x14ac:dyDescent="0.2">
      <c r="L843" s="23"/>
    </row>
    <row r="844" spans="12:12" x14ac:dyDescent="0.2">
      <c r="L844" s="23"/>
    </row>
    <row r="845" spans="12:12" x14ac:dyDescent="0.2">
      <c r="L845" s="23"/>
    </row>
    <row r="846" spans="12:12" x14ac:dyDescent="0.2">
      <c r="L846" s="23"/>
    </row>
    <row r="847" spans="12:12" x14ac:dyDescent="0.2">
      <c r="L847" s="23"/>
    </row>
    <row r="848" spans="12:12" x14ac:dyDescent="0.2">
      <c r="L848" s="23"/>
    </row>
    <row r="849" spans="12:12" x14ac:dyDescent="0.2">
      <c r="L849" s="23"/>
    </row>
    <row r="850" spans="12:12" x14ac:dyDescent="0.2">
      <c r="L850" s="23"/>
    </row>
    <row r="851" spans="12:12" x14ac:dyDescent="0.2">
      <c r="L851" s="23"/>
    </row>
    <row r="852" spans="12:12" x14ac:dyDescent="0.2">
      <c r="L852" s="23"/>
    </row>
    <row r="853" spans="12:12" x14ac:dyDescent="0.2">
      <c r="L853" s="23"/>
    </row>
    <row r="854" spans="12:12" x14ac:dyDescent="0.2">
      <c r="L854" s="23"/>
    </row>
    <row r="855" spans="12:12" x14ac:dyDescent="0.2">
      <c r="L855" s="23"/>
    </row>
    <row r="856" spans="12:12" x14ac:dyDescent="0.2">
      <c r="L856" s="23"/>
    </row>
    <row r="857" spans="12:12" x14ac:dyDescent="0.2">
      <c r="L857" s="23"/>
    </row>
    <row r="858" spans="12:12" x14ac:dyDescent="0.2">
      <c r="L858" s="23"/>
    </row>
    <row r="859" spans="12:12" x14ac:dyDescent="0.2">
      <c r="L859" s="23"/>
    </row>
    <row r="860" spans="12:12" x14ac:dyDescent="0.2">
      <c r="L860" s="23"/>
    </row>
    <row r="861" spans="12:12" x14ac:dyDescent="0.2">
      <c r="L861" s="23"/>
    </row>
    <row r="862" spans="12:12" x14ac:dyDescent="0.2">
      <c r="L862" s="23"/>
    </row>
    <row r="863" spans="12:12" x14ac:dyDescent="0.2">
      <c r="L863" s="23"/>
    </row>
    <row r="864" spans="12:12" x14ac:dyDescent="0.2">
      <c r="L864" s="23"/>
    </row>
    <row r="865" spans="12:12" x14ac:dyDescent="0.2">
      <c r="L865" s="23"/>
    </row>
    <row r="866" spans="12:12" x14ac:dyDescent="0.2">
      <c r="L866" s="23"/>
    </row>
    <row r="867" spans="12:12" x14ac:dyDescent="0.2">
      <c r="L867" s="23"/>
    </row>
    <row r="868" spans="12:12" x14ac:dyDescent="0.2">
      <c r="L868" s="23"/>
    </row>
    <row r="869" spans="12:12" x14ac:dyDescent="0.2">
      <c r="L869" s="23"/>
    </row>
    <row r="870" spans="12:12" x14ac:dyDescent="0.2">
      <c r="L870" s="23"/>
    </row>
    <row r="871" spans="12:12" x14ac:dyDescent="0.2">
      <c r="L871" s="23"/>
    </row>
    <row r="872" spans="12:12" x14ac:dyDescent="0.2">
      <c r="L872" s="23"/>
    </row>
    <row r="873" spans="12:12" x14ac:dyDescent="0.2">
      <c r="L873" s="23"/>
    </row>
    <row r="874" spans="12:12" x14ac:dyDescent="0.2">
      <c r="L874" s="23"/>
    </row>
    <row r="875" spans="12:12" x14ac:dyDescent="0.2">
      <c r="L875" s="23"/>
    </row>
    <row r="876" spans="12:12" x14ac:dyDescent="0.2">
      <c r="L876" s="23"/>
    </row>
    <row r="877" spans="12:12" x14ac:dyDescent="0.2">
      <c r="L877" s="23"/>
    </row>
    <row r="878" spans="12:12" x14ac:dyDescent="0.2">
      <c r="L878" s="23"/>
    </row>
    <row r="879" spans="12:12" x14ac:dyDescent="0.2">
      <c r="L879" s="23"/>
    </row>
    <row r="880" spans="12:12" x14ac:dyDescent="0.2">
      <c r="L880" s="23"/>
    </row>
    <row r="881" spans="12:12" x14ac:dyDescent="0.2">
      <c r="L881" s="23"/>
    </row>
    <row r="882" spans="12:12" x14ac:dyDescent="0.2">
      <c r="L882" s="23"/>
    </row>
    <row r="883" spans="12:12" x14ac:dyDescent="0.2">
      <c r="L883" s="23"/>
    </row>
    <row r="884" spans="12:12" x14ac:dyDescent="0.2">
      <c r="L884" s="23"/>
    </row>
    <row r="885" spans="12:12" x14ac:dyDescent="0.2">
      <c r="L885" s="23"/>
    </row>
    <row r="886" spans="12:12" x14ac:dyDescent="0.2">
      <c r="L886" s="23"/>
    </row>
    <row r="887" spans="12:12" x14ac:dyDescent="0.2">
      <c r="L887" s="23"/>
    </row>
    <row r="888" spans="12:12" x14ac:dyDescent="0.2">
      <c r="L888" s="23"/>
    </row>
    <row r="889" spans="12:12" x14ac:dyDescent="0.2">
      <c r="L889" s="23"/>
    </row>
    <row r="890" spans="12:12" x14ac:dyDescent="0.2">
      <c r="L890" s="23"/>
    </row>
    <row r="891" spans="12:12" x14ac:dyDescent="0.2">
      <c r="L891" s="23"/>
    </row>
    <row r="892" spans="12:12" x14ac:dyDescent="0.2">
      <c r="L892" s="23"/>
    </row>
    <row r="893" spans="12:12" x14ac:dyDescent="0.2">
      <c r="L893" s="23"/>
    </row>
    <row r="894" spans="12:12" x14ac:dyDescent="0.2">
      <c r="L894" s="23"/>
    </row>
    <row r="895" spans="12:12" x14ac:dyDescent="0.2">
      <c r="L895" s="23"/>
    </row>
    <row r="896" spans="12:12" x14ac:dyDescent="0.2">
      <c r="L896" s="23"/>
    </row>
    <row r="897" spans="12:12" x14ac:dyDescent="0.2">
      <c r="L897" s="23"/>
    </row>
    <row r="898" spans="12:12" x14ac:dyDescent="0.2">
      <c r="L898" s="23"/>
    </row>
    <row r="899" spans="12:12" x14ac:dyDescent="0.2">
      <c r="L899" s="23"/>
    </row>
    <row r="900" spans="12:12" x14ac:dyDescent="0.2">
      <c r="L900" s="23"/>
    </row>
    <row r="901" spans="12:12" x14ac:dyDescent="0.2">
      <c r="L901" s="23"/>
    </row>
    <row r="902" spans="12:12" x14ac:dyDescent="0.2">
      <c r="L902" s="23"/>
    </row>
    <row r="903" spans="12:12" x14ac:dyDescent="0.2">
      <c r="L903" s="23"/>
    </row>
    <row r="904" spans="12:12" x14ac:dyDescent="0.2">
      <c r="L904" s="23"/>
    </row>
    <row r="905" spans="12:12" x14ac:dyDescent="0.2">
      <c r="L905" s="23"/>
    </row>
    <row r="906" spans="12:12" x14ac:dyDescent="0.2">
      <c r="L906" s="23"/>
    </row>
    <row r="907" spans="12:12" x14ac:dyDescent="0.2">
      <c r="L907" s="23"/>
    </row>
    <row r="908" spans="12:12" x14ac:dyDescent="0.2">
      <c r="L908" s="23"/>
    </row>
    <row r="909" spans="12:12" x14ac:dyDescent="0.2">
      <c r="L909" s="23"/>
    </row>
    <row r="910" spans="12:12" x14ac:dyDescent="0.2">
      <c r="L910" s="23"/>
    </row>
    <row r="911" spans="12:12" x14ac:dyDescent="0.2">
      <c r="L911" s="23"/>
    </row>
    <row r="912" spans="12:12" x14ac:dyDescent="0.2">
      <c r="L912" s="23"/>
    </row>
    <row r="913" spans="12:12" x14ac:dyDescent="0.2">
      <c r="L913" s="23"/>
    </row>
    <row r="914" spans="12:12" x14ac:dyDescent="0.2">
      <c r="L914" s="23"/>
    </row>
    <row r="915" spans="12:12" x14ac:dyDescent="0.2">
      <c r="L915" s="23"/>
    </row>
    <row r="916" spans="12:12" x14ac:dyDescent="0.2">
      <c r="L916" s="23"/>
    </row>
    <row r="917" spans="12:12" x14ac:dyDescent="0.2">
      <c r="L917" s="23"/>
    </row>
    <row r="918" spans="12:12" x14ac:dyDescent="0.2">
      <c r="L918" s="23"/>
    </row>
    <row r="919" spans="12:12" x14ac:dyDescent="0.2">
      <c r="L919" s="23"/>
    </row>
    <row r="920" spans="12:12" x14ac:dyDescent="0.2">
      <c r="L920" s="23"/>
    </row>
    <row r="921" spans="12:12" x14ac:dyDescent="0.2">
      <c r="L921" s="23"/>
    </row>
    <row r="922" spans="12:12" x14ac:dyDescent="0.2">
      <c r="L922" s="23"/>
    </row>
    <row r="923" spans="12:12" x14ac:dyDescent="0.2">
      <c r="L923" s="23"/>
    </row>
    <row r="924" spans="12:12" x14ac:dyDescent="0.2">
      <c r="L924" s="23"/>
    </row>
    <row r="925" spans="12:12" x14ac:dyDescent="0.2">
      <c r="L925" s="23"/>
    </row>
    <row r="926" spans="12:12" x14ac:dyDescent="0.2">
      <c r="L926" s="23"/>
    </row>
  </sheetData>
  <phoneticPr fontId="5" type="noConversion"/>
  <pageMargins left="0.32" right="0.37" top="0.28999999999999998" bottom="0.27" header="0.23" footer="0.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En Carrière</vt:lpstr>
      <vt:lpstr>Par saison</vt:lpstr>
      <vt:lpstr>Feuil3</vt:lpstr>
      <vt:lpstr>'Par saison'!Zone_d_impression</vt:lpstr>
    </vt:vector>
  </TitlesOfParts>
  <Company>Maison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Gionest</dc:creator>
  <cp:lastModifiedBy>Benoit Beauregard</cp:lastModifiedBy>
  <cp:lastPrinted>2009-05-23T13:48:39Z</cp:lastPrinted>
  <dcterms:created xsi:type="dcterms:W3CDTF">2008-06-05T11:01:05Z</dcterms:created>
  <dcterms:modified xsi:type="dcterms:W3CDTF">2024-12-12T14:29:12Z</dcterms:modified>
</cp:coreProperties>
</file>